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Kopie voor comp.bank\"/>
    </mc:Choice>
  </mc:AlternateContent>
  <workbookProtection lockStructure="1"/>
  <bookViews>
    <workbookView xWindow="0" yWindow="0" windowWidth="20160" windowHeight="9036" tabRatio="738"/>
  </bookViews>
  <sheets>
    <sheet name="Bedrijfseconomie" sheetId="19" r:id="rId1"/>
    <sheet name="ICT" sheetId="21" r:id="rId2"/>
    <sheet name="Marketing" sheetId="20" r:id="rId3"/>
    <sheet name="Onderzoeksmethoden" sheetId="24" r:id="rId4"/>
    <sheet name="Operationeel en Ketenmanagement" sheetId="22" r:id="rId5"/>
    <sheet name="Organisatiekunde" sheetId="18" r:id="rId6"/>
    <sheet name="Social skills" sheetId="25" r:id="rId7"/>
    <sheet name="Techniek" sheetId="23" r:id="rId8"/>
    <sheet name="Veranderkunde" sheetId="11" r:id="rId9"/>
  </sheets>
  <definedNames>
    <definedName name="_xlnm.Print_Titles" localSheetId="4">'Operationeel en Ketenmanagement'!$1:$2</definedName>
    <definedName name="_xlnm.Print_Titles" localSheetId="6">'Social skills'!$1:$2</definedName>
    <definedName name="_xlnm.Print_Titles" localSheetId="8">Veranderkunde!$1:$1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1" l="1"/>
  <c r="E4" i="21"/>
  <c r="E2" i="21"/>
  <c r="D4" i="21"/>
  <c r="U18" i="21"/>
  <c r="U31" i="18"/>
  <c r="U48" i="25"/>
  <c r="U24" i="11"/>
  <c r="F4" i="11"/>
  <c r="E4" i="11"/>
  <c r="E2" i="11"/>
  <c r="D4" i="11"/>
  <c r="F5" i="11"/>
  <c r="E5" i="11"/>
  <c r="D5" i="11"/>
  <c r="F6" i="11"/>
  <c r="E6" i="11"/>
  <c r="D6" i="11"/>
  <c r="F7" i="11"/>
  <c r="E7" i="11"/>
  <c r="D7" i="11"/>
  <c r="F8" i="11"/>
  <c r="E8" i="11"/>
  <c r="D8" i="11"/>
  <c r="F9" i="11"/>
  <c r="E9" i="11"/>
  <c r="D9" i="11"/>
  <c r="F10" i="11"/>
  <c r="E10" i="11"/>
  <c r="D10" i="11"/>
  <c r="F11" i="11"/>
  <c r="E11" i="11"/>
  <c r="D11" i="11"/>
  <c r="F12" i="11"/>
  <c r="E12" i="11"/>
  <c r="D12" i="11"/>
  <c r="F13" i="11"/>
  <c r="E13" i="11"/>
  <c r="D13" i="11"/>
  <c r="F14" i="11"/>
  <c r="E14" i="11"/>
  <c r="D14" i="11"/>
  <c r="F15" i="11"/>
  <c r="E15" i="11"/>
  <c r="D15" i="11"/>
  <c r="F16" i="11"/>
  <c r="E16" i="11"/>
  <c r="D16" i="11"/>
  <c r="F17" i="11"/>
  <c r="E17" i="11"/>
  <c r="D17" i="11"/>
  <c r="F18" i="11"/>
  <c r="E18" i="11"/>
  <c r="D18" i="11"/>
  <c r="F19" i="11"/>
  <c r="E19" i="11"/>
  <c r="D19" i="11"/>
  <c r="F20" i="11"/>
  <c r="E20" i="11"/>
  <c r="D20" i="11"/>
  <c r="F21" i="11"/>
  <c r="E21" i="11"/>
  <c r="D21" i="11"/>
  <c r="F22" i="11"/>
  <c r="E22" i="11"/>
  <c r="D22" i="11"/>
  <c r="D24" i="11"/>
  <c r="F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V24" i="11"/>
  <c r="G24" i="11"/>
  <c r="E24" i="11"/>
  <c r="U26" i="23"/>
  <c r="H26" i="23"/>
  <c r="G26" i="23"/>
  <c r="I26" i="23"/>
  <c r="J26" i="23"/>
  <c r="K26" i="23"/>
  <c r="L26" i="23"/>
  <c r="M26" i="23"/>
  <c r="N26" i="23"/>
  <c r="O26" i="23"/>
  <c r="P26" i="23"/>
  <c r="R26" i="23"/>
  <c r="S26" i="23"/>
  <c r="T26" i="23"/>
  <c r="V26" i="23"/>
  <c r="E26" i="23"/>
  <c r="H48" i="25"/>
  <c r="G48" i="25"/>
  <c r="I48" i="25"/>
  <c r="J48" i="25"/>
  <c r="K48" i="25"/>
  <c r="L48" i="25"/>
  <c r="M48" i="25"/>
  <c r="N48" i="25"/>
  <c r="O48" i="25"/>
  <c r="R48" i="25"/>
  <c r="S48" i="25"/>
  <c r="V48" i="25"/>
  <c r="E48" i="25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V31" i="18"/>
  <c r="E31" i="18"/>
  <c r="H47" i="22"/>
  <c r="U47" i="22"/>
  <c r="G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V47" i="22"/>
  <c r="E47" i="22"/>
  <c r="F26" i="20"/>
  <c r="F9" i="20"/>
  <c r="F4" i="20"/>
  <c r="F5" i="20"/>
  <c r="F6" i="20"/>
  <c r="F7" i="20"/>
  <c r="F8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8" i="20"/>
  <c r="U28" i="20"/>
  <c r="H28" i="20"/>
  <c r="G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V28" i="20"/>
  <c r="E28" i="20"/>
  <c r="H28" i="24"/>
  <c r="V28" i="24"/>
  <c r="U28" i="24"/>
  <c r="G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E28" i="24"/>
  <c r="H18" i="21"/>
  <c r="I18" i="21"/>
  <c r="J18" i="21"/>
  <c r="K18" i="21"/>
  <c r="L18" i="21"/>
  <c r="M18" i="21"/>
  <c r="N18" i="21"/>
  <c r="O18" i="21"/>
  <c r="P18" i="21"/>
  <c r="Q18" i="21"/>
  <c r="R18" i="21"/>
  <c r="S18" i="21"/>
  <c r="V18" i="21"/>
  <c r="E18" i="21"/>
  <c r="G25" i="19"/>
  <c r="H25" i="19"/>
  <c r="I25" i="19"/>
  <c r="J25" i="19"/>
  <c r="K25" i="19"/>
  <c r="L25" i="19"/>
  <c r="M25" i="19"/>
  <c r="N25" i="19"/>
  <c r="O25" i="19"/>
  <c r="P25" i="19"/>
  <c r="R25" i="19"/>
  <c r="S25" i="19"/>
  <c r="T25" i="19"/>
  <c r="U25" i="19"/>
  <c r="V25" i="19"/>
  <c r="E25" i="19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6" i="23"/>
  <c r="E4" i="23"/>
  <c r="E2" i="23"/>
  <c r="D4" i="23"/>
  <c r="E5" i="23"/>
  <c r="D5" i="23"/>
  <c r="E6" i="23"/>
  <c r="D6" i="23"/>
  <c r="E7" i="23"/>
  <c r="D7" i="23"/>
  <c r="E8" i="23"/>
  <c r="D8" i="23"/>
  <c r="E9" i="23"/>
  <c r="D9" i="23"/>
  <c r="E10" i="23"/>
  <c r="D10" i="23"/>
  <c r="E11" i="23"/>
  <c r="D11" i="23"/>
  <c r="E12" i="23"/>
  <c r="D12" i="23"/>
  <c r="E13" i="23"/>
  <c r="D13" i="23"/>
  <c r="E14" i="23"/>
  <c r="D14" i="23"/>
  <c r="E15" i="23"/>
  <c r="D15" i="23"/>
  <c r="E16" i="23"/>
  <c r="D16" i="23"/>
  <c r="E17" i="23"/>
  <c r="D17" i="23"/>
  <c r="E18" i="23"/>
  <c r="D18" i="23"/>
  <c r="E19" i="23"/>
  <c r="D19" i="23"/>
  <c r="E20" i="23"/>
  <c r="D20" i="23"/>
  <c r="E21" i="23"/>
  <c r="D21" i="23"/>
  <c r="E22" i="23"/>
  <c r="D22" i="23"/>
  <c r="E23" i="23"/>
  <c r="D23" i="23"/>
  <c r="E24" i="23"/>
  <c r="D24" i="23"/>
  <c r="D26" i="23"/>
  <c r="E25" i="23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8" i="25"/>
  <c r="E4" i="25"/>
  <c r="E2" i="25"/>
  <c r="D4" i="25"/>
  <c r="E5" i="25"/>
  <c r="D5" i="25"/>
  <c r="E6" i="25"/>
  <c r="D6" i="25"/>
  <c r="E7" i="25"/>
  <c r="D7" i="25"/>
  <c r="E8" i="25"/>
  <c r="D8" i="25"/>
  <c r="E9" i="25"/>
  <c r="D9" i="25"/>
  <c r="E10" i="25"/>
  <c r="D10" i="25"/>
  <c r="E11" i="25"/>
  <c r="D11" i="25"/>
  <c r="E12" i="25"/>
  <c r="D12" i="25"/>
  <c r="E13" i="25"/>
  <c r="D13" i="25"/>
  <c r="E14" i="25"/>
  <c r="D14" i="25"/>
  <c r="E15" i="25"/>
  <c r="D15" i="25"/>
  <c r="E16" i="25"/>
  <c r="D16" i="25"/>
  <c r="E17" i="25"/>
  <c r="D17" i="25"/>
  <c r="E18" i="25"/>
  <c r="D18" i="25"/>
  <c r="E19" i="25"/>
  <c r="D19" i="25"/>
  <c r="E20" i="25"/>
  <c r="D20" i="25"/>
  <c r="E21" i="25"/>
  <c r="D21" i="25"/>
  <c r="E22" i="25"/>
  <c r="D22" i="25"/>
  <c r="E23" i="25"/>
  <c r="D23" i="25"/>
  <c r="E24" i="25"/>
  <c r="D24" i="25"/>
  <c r="E25" i="25"/>
  <c r="D25" i="25"/>
  <c r="E26" i="25"/>
  <c r="D26" i="25"/>
  <c r="E27" i="25"/>
  <c r="D27" i="25"/>
  <c r="E28" i="25"/>
  <c r="D28" i="25"/>
  <c r="E29" i="25"/>
  <c r="D29" i="25"/>
  <c r="E30" i="25"/>
  <c r="D30" i="25"/>
  <c r="E31" i="25"/>
  <c r="D31" i="25"/>
  <c r="E32" i="25"/>
  <c r="D32" i="25"/>
  <c r="E33" i="25"/>
  <c r="D33" i="25"/>
  <c r="E34" i="25"/>
  <c r="D34" i="25"/>
  <c r="E35" i="25"/>
  <c r="D35" i="25"/>
  <c r="E36" i="25"/>
  <c r="D36" i="25"/>
  <c r="E37" i="25"/>
  <c r="D37" i="25"/>
  <c r="E38" i="25"/>
  <c r="D38" i="25"/>
  <c r="E39" i="25"/>
  <c r="D39" i="25"/>
  <c r="E40" i="25"/>
  <c r="D40" i="25"/>
  <c r="E41" i="25"/>
  <c r="D41" i="25"/>
  <c r="E42" i="25"/>
  <c r="D42" i="25"/>
  <c r="E43" i="25"/>
  <c r="D43" i="25"/>
  <c r="E44" i="25"/>
  <c r="D44" i="25"/>
  <c r="E45" i="25"/>
  <c r="D45" i="25"/>
  <c r="E46" i="25"/>
  <c r="D46" i="25"/>
  <c r="D48" i="25"/>
  <c r="E47" i="25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1" i="18"/>
  <c r="E4" i="18"/>
  <c r="E2" i="18"/>
  <c r="D4" i="18"/>
  <c r="E5" i="18"/>
  <c r="D5" i="18"/>
  <c r="E6" i="18"/>
  <c r="D6" i="18"/>
  <c r="E7" i="18"/>
  <c r="D7" i="18"/>
  <c r="E8" i="18"/>
  <c r="D8" i="18"/>
  <c r="E9" i="18"/>
  <c r="D9" i="18"/>
  <c r="E10" i="18"/>
  <c r="D10" i="18"/>
  <c r="E11" i="18"/>
  <c r="D11" i="18"/>
  <c r="E12" i="18"/>
  <c r="D12" i="18"/>
  <c r="E13" i="18"/>
  <c r="D13" i="18"/>
  <c r="E14" i="18"/>
  <c r="D14" i="18"/>
  <c r="E15" i="18"/>
  <c r="D15" i="18"/>
  <c r="E16" i="18"/>
  <c r="D16" i="18"/>
  <c r="E17" i="18"/>
  <c r="D17" i="18"/>
  <c r="E18" i="18"/>
  <c r="D18" i="18"/>
  <c r="E19" i="18"/>
  <c r="D19" i="18"/>
  <c r="E20" i="18"/>
  <c r="D20" i="18"/>
  <c r="E21" i="18"/>
  <c r="D21" i="18"/>
  <c r="E22" i="18"/>
  <c r="D22" i="18"/>
  <c r="E23" i="18"/>
  <c r="D23" i="18"/>
  <c r="E24" i="18"/>
  <c r="D24" i="18"/>
  <c r="E25" i="18"/>
  <c r="D25" i="18"/>
  <c r="E26" i="18"/>
  <c r="D26" i="18"/>
  <c r="E27" i="18"/>
  <c r="D27" i="18"/>
  <c r="E28" i="18"/>
  <c r="D28" i="18"/>
  <c r="E29" i="18"/>
  <c r="D29" i="18"/>
  <c r="D31" i="18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7" i="22"/>
  <c r="E4" i="22"/>
  <c r="E2" i="22"/>
  <c r="D4" i="22"/>
  <c r="E5" i="22"/>
  <c r="D5" i="22"/>
  <c r="E6" i="22"/>
  <c r="D6" i="22"/>
  <c r="E7" i="22"/>
  <c r="D7" i="22"/>
  <c r="E8" i="22"/>
  <c r="D8" i="22"/>
  <c r="E9" i="22"/>
  <c r="D9" i="22"/>
  <c r="E10" i="22"/>
  <c r="D10" i="22"/>
  <c r="E11" i="22"/>
  <c r="D11" i="22"/>
  <c r="E12" i="22"/>
  <c r="D12" i="22"/>
  <c r="E13" i="22"/>
  <c r="D13" i="22"/>
  <c r="E14" i="22"/>
  <c r="D14" i="22"/>
  <c r="E15" i="22"/>
  <c r="D15" i="22"/>
  <c r="E16" i="22"/>
  <c r="D16" i="22"/>
  <c r="E17" i="22"/>
  <c r="D17" i="22"/>
  <c r="E18" i="22"/>
  <c r="D18" i="22"/>
  <c r="E19" i="22"/>
  <c r="D19" i="22"/>
  <c r="E20" i="22"/>
  <c r="D20" i="22"/>
  <c r="E21" i="22"/>
  <c r="D21" i="22"/>
  <c r="E22" i="22"/>
  <c r="D22" i="22"/>
  <c r="E23" i="22"/>
  <c r="D23" i="22"/>
  <c r="E24" i="22"/>
  <c r="D24" i="22"/>
  <c r="E25" i="22"/>
  <c r="D25" i="22"/>
  <c r="E26" i="22"/>
  <c r="D26" i="22"/>
  <c r="E27" i="22"/>
  <c r="D27" i="22"/>
  <c r="E28" i="22"/>
  <c r="D28" i="22"/>
  <c r="E29" i="22"/>
  <c r="D29" i="22"/>
  <c r="E30" i="22"/>
  <c r="D30" i="22"/>
  <c r="E31" i="22"/>
  <c r="D31" i="22"/>
  <c r="E32" i="22"/>
  <c r="D32" i="22"/>
  <c r="E33" i="22"/>
  <c r="D33" i="22"/>
  <c r="E34" i="22"/>
  <c r="D34" i="22"/>
  <c r="E35" i="22"/>
  <c r="D35" i="22"/>
  <c r="E36" i="22"/>
  <c r="D36" i="22"/>
  <c r="E37" i="22"/>
  <c r="D37" i="22"/>
  <c r="E38" i="22"/>
  <c r="D38" i="22"/>
  <c r="E39" i="22"/>
  <c r="D39" i="22"/>
  <c r="E40" i="22"/>
  <c r="D40" i="22"/>
  <c r="E41" i="22"/>
  <c r="D41" i="22"/>
  <c r="E42" i="22"/>
  <c r="D42" i="22"/>
  <c r="E43" i="22"/>
  <c r="D43" i="22"/>
  <c r="E44" i="22"/>
  <c r="D44" i="22"/>
  <c r="E45" i="22"/>
  <c r="D45" i="22"/>
  <c r="D47" i="22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30" i="18"/>
  <c r="E46" i="22"/>
  <c r="E5" i="20"/>
  <c r="E2" i="20"/>
  <c r="D5" i="20"/>
  <c r="E6" i="20"/>
  <c r="D6" i="20"/>
  <c r="E7" i="20"/>
  <c r="D7" i="20"/>
  <c r="E8" i="20"/>
  <c r="D8" i="20"/>
  <c r="E9" i="20"/>
  <c r="D9" i="20"/>
  <c r="E10" i="20"/>
  <c r="D10" i="20"/>
  <c r="E11" i="20"/>
  <c r="D11" i="20"/>
  <c r="E12" i="20"/>
  <c r="D12" i="20"/>
  <c r="E13" i="20"/>
  <c r="D13" i="20"/>
  <c r="E14" i="20"/>
  <c r="D14" i="20"/>
  <c r="E15" i="20"/>
  <c r="D15" i="20"/>
  <c r="E16" i="20"/>
  <c r="D16" i="20"/>
  <c r="E17" i="20"/>
  <c r="D17" i="20"/>
  <c r="E18" i="20"/>
  <c r="D18" i="20"/>
  <c r="E19" i="20"/>
  <c r="D19" i="20"/>
  <c r="E20" i="20"/>
  <c r="D20" i="20"/>
  <c r="E21" i="20"/>
  <c r="D21" i="20"/>
  <c r="E22" i="20"/>
  <c r="D22" i="20"/>
  <c r="E23" i="20"/>
  <c r="D23" i="20"/>
  <c r="E24" i="20"/>
  <c r="D24" i="20"/>
  <c r="E25" i="20"/>
  <c r="D25" i="20"/>
  <c r="E26" i="20"/>
  <c r="D26" i="20"/>
  <c r="E4" i="20"/>
  <c r="D4" i="20"/>
  <c r="F5" i="21"/>
  <c r="E5" i="21"/>
  <c r="D5" i="21"/>
  <c r="F6" i="21"/>
  <c r="E6" i="21"/>
  <c r="D6" i="21"/>
  <c r="F7" i="21"/>
  <c r="E7" i="21"/>
  <c r="D7" i="21"/>
  <c r="F8" i="21"/>
  <c r="E8" i="21"/>
  <c r="D8" i="21"/>
  <c r="F9" i="21"/>
  <c r="E9" i="21"/>
  <c r="D9" i="21"/>
  <c r="F10" i="21"/>
  <c r="E10" i="21"/>
  <c r="D10" i="21"/>
  <c r="F11" i="21"/>
  <c r="E11" i="21"/>
  <c r="D11" i="21"/>
  <c r="F12" i="21"/>
  <c r="E12" i="21"/>
  <c r="D12" i="21"/>
  <c r="F13" i="21"/>
  <c r="E13" i="21"/>
  <c r="D13" i="21"/>
  <c r="F14" i="21"/>
  <c r="E14" i="21"/>
  <c r="D14" i="21"/>
  <c r="F15" i="21"/>
  <c r="E15" i="21"/>
  <c r="D15" i="21"/>
  <c r="F16" i="21"/>
  <c r="E16" i="21"/>
  <c r="D16" i="21"/>
  <c r="F5" i="19"/>
  <c r="E5" i="19"/>
  <c r="E2" i="19"/>
  <c r="D5" i="19"/>
  <c r="F6" i="19"/>
  <c r="E6" i="19"/>
  <c r="D6" i="19"/>
  <c r="F7" i="19"/>
  <c r="E7" i="19"/>
  <c r="D7" i="19"/>
  <c r="F8" i="19"/>
  <c r="E8" i="19"/>
  <c r="D8" i="19"/>
  <c r="F9" i="19"/>
  <c r="E9" i="19"/>
  <c r="D9" i="19"/>
  <c r="F10" i="19"/>
  <c r="E10" i="19"/>
  <c r="D10" i="19"/>
  <c r="F11" i="19"/>
  <c r="E11" i="19"/>
  <c r="D11" i="19"/>
  <c r="F12" i="19"/>
  <c r="E12" i="19"/>
  <c r="D12" i="19"/>
  <c r="F13" i="19"/>
  <c r="E13" i="19"/>
  <c r="D13" i="19"/>
  <c r="F14" i="19"/>
  <c r="E14" i="19"/>
  <c r="D14" i="19"/>
  <c r="F15" i="19"/>
  <c r="E15" i="19"/>
  <c r="D15" i="19"/>
  <c r="F16" i="19"/>
  <c r="E16" i="19"/>
  <c r="D16" i="19"/>
  <c r="F17" i="19"/>
  <c r="E17" i="19"/>
  <c r="D17" i="19"/>
  <c r="F18" i="19"/>
  <c r="E18" i="19"/>
  <c r="D18" i="19"/>
  <c r="F19" i="19"/>
  <c r="E19" i="19"/>
  <c r="D19" i="19"/>
  <c r="F20" i="19"/>
  <c r="E20" i="19"/>
  <c r="D20" i="19"/>
  <c r="F21" i="19"/>
  <c r="E21" i="19"/>
  <c r="D21" i="19"/>
  <c r="F22" i="19"/>
  <c r="E22" i="19"/>
  <c r="D22" i="19"/>
  <c r="F23" i="19"/>
  <c r="E23" i="19"/>
  <c r="D23" i="19"/>
  <c r="F4" i="19"/>
  <c r="E4" i="19"/>
  <c r="D4" i="19"/>
  <c r="F5" i="24"/>
  <c r="E2" i="24"/>
  <c r="D5" i="24"/>
  <c r="F6" i="24"/>
  <c r="D6" i="24"/>
  <c r="F7" i="24"/>
  <c r="D7" i="24"/>
  <c r="F8" i="24"/>
  <c r="D8" i="24"/>
  <c r="F9" i="24"/>
  <c r="D9" i="24"/>
  <c r="F10" i="24"/>
  <c r="D10" i="24"/>
  <c r="F11" i="24"/>
  <c r="D11" i="24"/>
  <c r="F12" i="24"/>
  <c r="D12" i="24"/>
  <c r="F13" i="24"/>
  <c r="D13" i="24"/>
  <c r="F14" i="24"/>
  <c r="D14" i="24"/>
  <c r="F15" i="24"/>
  <c r="D15" i="24"/>
  <c r="F16" i="24"/>
  <c r="D16" i="24"/>
  <c r="F17" i="24"/>
  <c r="D17" i="24"/>
  <c r="F18" i="24"/>
  <c r="D18" i="24"/>
  <c r="F19" i="24"/>
  <c r="D19" i="24"/>
  <c r="F20" i="24"/>
  <c r="D20" i="24"/>
  <c r="F21" i="24"/>
  <c r="D21" i="24"/>
  <c r="F22" i="24"/>
  <c r="D22" i="24"/>
  <c r="F23" i="24"/>
  <c r="D23" i="24"/>
  <c r="F24" i="24"/>
  <c r="D24" i="24"/>
  <c r="F25" i="24"/>
  <c r="D25" i="24"/>
  <c r="F26" i="24"/>
  <c r="D26" i="24"/>
  <c r="F4" i="24"/>
  <c r="E4" i="24"/>
  <c r="D4" i="24"/>
  <c r="F28" i="24"/>
  <c r="D28" i="24"/>
  <c r="D28" i="20"/>
  <c r="E27" i="20"/>
  <c r="F18" i="21"/>
  <c r="D18" i="21"/>
  <c r="D25" i="19"/>
  <c r="F25" i="19"/>
  <c r="E24" i="19"/>
  <c r="E17" i="21"/>
  <c r="E23" i="11"/>
</calcChain>
</file>

<file path=xl/sharedStrings.xml><?xml version="1.0" encoding="utf-8"?>
<sst xmlns="http://schemas.openxmlformats.org/spreadsheetml/2006/main" count="510" uniqueCount="267">
  <si>
    <t>Utrecht</t>
  </si>
  <si>
    <t>Zuyd</t>
  </si>
  <si>
    <t>NHL</t>
  </si>
  <si>
    <t>Totalen</t>
  </si>
  <si>
    <t>HAN</t>
  </si>
  <si>
    <t>Nr</t>
  </si>
  <si>
    <t>Adam</t>
  </si>
  <si>
    <t>CHW</t>
  </si>
  <si>
    <t>Fontys</t>
  </si>
  <si>
    <t>Haagse</t>
  </si>
  <si>
    <t>Hanze</t>
  </si>
  <si>
    <t>Inhol</t>
  </si>
  <si>
    <t>Rdam</t>
  </si>
  <si>
    <t>Saxion</t>
  </si>
  <si>
    <t>Veranderkunde</t>
  </si>
  <si>
    <t>Leiderschapstypen en verandering</t>
  </si>
  <si>
    <t>Cultuurverandering</t>
  </si>
  <si>
    <t>Innovatievermogen</t>
  </si>
  <si>
    <t>Verandercapaciteit</t>
  </si>
  <si>
    <t>Sturingsvermogen van het management</t>
  </si>
  <si>
    <t>Lerende organisatie</t>
  </si>
  <si>
    <t>Kennismanagement</t>
  </si>
  <si>
    <t>Organisatie ontwikkeling en/of organisatie transformatie</t>
  </si>
  <si>
    <t>Weerstand bij verandering</t>
  </si>
  <si>
    <t>Top down, bottom- up benadering</t>
  </si>
  <si>
    <t>Beleidsvorming</t>
  </si>
  <si>
    <t>Veranderstrategieën</t>
  </si>
  <si>
    <t>Zachte veranderinstrumenten</t>
  </si>
  <si>
    <t>Harde veranderinstrumenten</t>
  </si>
  <si>
    <t>Veranderplan</t>
  </si>
  <si>
    <t>Planmatige verandering en niet planmatige verandering</t>
  </si>
  <si>
    <t>Empowerment</t>
  </si>
  <si>
    <t>Marketing</t>
  </si>
  <si>
    <t>Marketingconcept</t>
  </si>
  <si>
    <t xml:space="preserve">Bedrijfstak en Bedrijfskolom </t>
  </si>
  <si>
    <t>Marktonderzoek</t>
  </si>
  <si>
    <t>Marketingplanningsproces</t>
  </si>
  <si>
    <t>Analyse van de interne omgeving</t>
  </si>
  <si>
    <t>Waardeketen van Porter</t>
  </si>
  <si>
    <t>Benchmarking</t>
  </si>
  <si>
    <t>7S-MODEL</t>
  </si>
  <si>
    <t>Analyse van de externe omgeving</t>
  </si>
  <si>
    <t>DESTEP</t>
  </si>
  <si>
    <t>Strategische analyses en keuzes</t>
  </si>
  <si>
    <t>Generieke concurrentiestrategieën van Porter</t>
  </si>
  <si>
    <t>Groeistrategieën van Ansoff</t>
  </si>
  <si>
    <t>Portfolioanalyse</t>
  </si>
  <si>
    <t>SWOT-analyse</t>
  </si>
  <si>
    <t xml:space="preserve">Strategische keuzencriteria </t>
  </si>
  <si>
    <t>Productieketens</t>
  </si>
  <si>
    <t>Horizontale en vertikale samenhang van de productieplanning</t>
  </si>
  <si>
    <t>Vraagpatronen</t>
  </si>
  <si>
    <t>Forecasting</t>
  </si>
  <si>
    <t>MRP planning</t>
  </si>
  <si>
    <t>Bills of Material</t>
  </si>
  <si>
    <t>Capaciteitsberekeningen</t>
  </si>
  <si>
    <t>Voorraadbeheersing</t>
  </si>
  <si>
    <t>De functies en kosten van voorraden</t>
  </si>
  <si>
    <t>Bestelpuntmethoden</t>
  </si>
  <si>
    <t>Service Levels</t>
  </si>
  <si>
    <t>Kwaliteitsbeheersing en de daarbij behorende kosten</t>
  </si>
  <si>
    <t>Just In Time</t>
  </si>
  <si>
    <t>Theory of Constraints</t>
  </si>
  <si>
    <t>Lean Thinking</t>
  </si>
  <si>
    <t>Six sigma</t>
  </si>
  <si>
    <t>Master Planning of Resources</t>
  </si>
  <si>
    <t>Productievolume en productmix in het planningsproces</t>
  </si>
  <si>
    <t>Masterscheduling</t>
  </si>
  <si>
    <t>Rough cut capacity planning</t>
  </si>
  <si>
    <t>Final Assembly Schedule</t>
  </si>
  <si>
    <t>Onafhankelijke en afhankelijke vraag</t>
  </si>
  <si>
    <t>Leverancierselectie</t>
  </si>
  <si>
    <t>Fabrieklayout ontwerp</t>
  </si>
  <si>
    <t>Scheduling technieken</t>
  </si>
  <si>
    <t>Werklastbeheersing</t>
  </si>
  <si>
    <t>Doorlooptijdbeheering</t>
  </si>
  <si>
    <t>Pull en Push systemen</t>
  </si>
  <si>
    <t>Invloed van statistische variatie op de bedrijfsprocessen</t>
  </si>
  <si>
    <t xml:space="preserve">Kwaliteitsstandaarden en kwaliteitsaudits </t>
  </si>
  <si>
    <t>Ketenstrategieen</t>
  </si>
  <si>
    <t>Opslingereffect</t>
  </si>
  <si>
    <t>Ketenomkering</t>
  </si>
  <si>
    <t>Vertikale integratie van de Supply chain</t>
  </si>
  <si>
    <t>Horizontale integratie van de Supply chain</t>
  </si>
  <si>
    <t>Locatiebeslissingen</t>
  </si>
  <si>
    <t>Ketenkosten</t>
  </si>
  <si>
    <t>Supply chain planning</t>
  </si>
  <si>
    <t>Voorraadmanagement van een supply chain</t>
  </si>
  <si>
    <t>Organisatiekunde</t>
  </si>
  <si>
    <t>Organisatietypen</t>
  </si>
  <si>
    <t>Missie, visie, strategie</t>
  </si>
  <si>
    <t>Productiviteit, efficiëntie, effectiviteit</t>
  </si>
  <si>
    <t>Organisatiekundige stromingen</t>
  </si>
  <si>
    <t>Management stijlen</t>
  </si>
  <si>
    <t>SWOT analyse</t>
  </si>
  <si>
    <t>Strategie ontwikkelingsmodellen</t>
  </si>
  <si>
    <t>7 S model</t>
  </si>
  <si>
    <t>Groeistrategeieen van Ansoff</t>
  </si>
  <si>
    <t>Portfolio analyse</t>
  </si>
  <si>
    <t>Strategische kloof</t>
  </si>
  <si>
    <t>Strategische planning</t>
  </si>
  <si>
    <t>Value chain van Porter</t>
  </si>
  <si>
    <t>Vormen van integratie in de bedrijfskolom</t>
  </si>
  <si>
    <t>5 P’s van Mintzberg en Quinn</t>
  </si>
  <si>
    <t>Het INK model</t>
  </si>
  <si>
    <t>Organisatiekundige denkers</t>
  </si>
  <si>
    <t>Arbeidsverdelingsprincipes</t>
  </si>
  <si>
    <t>Formele en informele organisaties</t>
  </si>
  <si>
    <t>Techniek</t>
  </si>
  <si>
    <t>Lezen technische tekening</t>
  </si>
  <si>
    <t>Stuklijsten</t>
  </si>
  <si>
    <t>Lezen lay-out tekeningen</t>
  </si>
  <si>
    <t>Lezen processchema</t>
  </si>
  <si>
    <t>Bekendheid energiebalansen</t>
  </si>
  <si>
    <t>Energieverbruikonderzoek kunnen uitvoeren</t>
  </si>
  <si>
    <t>Basiskennis van materialen en materiaaleigenschappen</t>
  </si>
  <si>
    <t>Kennis bewerkingsmethoden en technieken</t>
  </si>
  <si>
    <t>Kennen van de maakindustrie: procesbesturing en bewaking</t>
  </si>
  <si>
    <t>Basiskennis van productieprocessen</t>
  </si>
  <si>
    <t>Duurzaam produceren</t>
  </si>
  <si>
    <t xml:space="preserve">Opstellen value analyse </t>
  </si>
  <si>
    <t>Methodisch ontwerpen</t>
  </si>
  <si>
    <t>Klimaathuishouding</t>
  </si>
  <si>
    <t>Note</t>
  </si>
  <si>
    <t>Avans DB</t>
  </si>
  <si>
    <t>Avans Tilb</t>
  </si>
  <si>
    <t>Deze Boks een samenvoeging van OPM en Supplychain management</t>
  </si>
  <si>
    <t>Deze onderdelen zijn in het overleg van 8 mei toe gevoegd</t>
  </si>
  <si>
    <t>Deze onderdelen zijn afkomstig vanuit Supply chain en waren doorslechts 3 opleidingen in gevuld</t>
  </si>
  <si>
    <t>Notes</t>
  </si>
  <si>
    <t>Toegevoegd in het overleg 8 mei</t>
  </si>
  <si>
    <t>Avans Tillb</t>
  </si>
  <si>
    <t>Bedrijfeconomie</t>
  </si>
  <si>
    <t>Activity based costing,</t>
  </si>
  <si>
    <t>Analyse van de financiële  structuur van de onderneming</t>
  </si>
  <si>
    <t>Bedrijfstak en bedrijfskolom</t>
  </si>
  <si>
    <t>Beslissingscalculaties</t>
  </si>
  <si>
    <t>Break-even analyse</t>
  </si>
  <si>
    <t>Budgettering</t>
  </si>
  <si>
    <t>Equivalentiecijfer methode</t>
  </si>
  <si>
    <t>Kostenplaatsenmethode</t>
  </si>
  <si>
    <t>Kostprijsberekening</t>
  </si>
  <si>
    <t>Liquiditeitsbegroting</t>
  </si>
  <si>
    <t>Kosten (soorten)</t>
  </si>
  <si>
    <t xml:space="preserve"> Integrale kostprijsmethode</t>
  </si>
  <si>
    <t>Opslagmethoden</t>
  </si>
  <si>
    <t>Technische vs. Economische voorraad</t>
  </si>
  <si>
    <t>Vermogensbehoefte van de onderneming</t>
  </si>
  <si>
    <t>Rentabiliteitsratio's</t>
  </si>
  <si>
    <t xml:space="preserve">Liquiditeitsratio's </t>
  </si>
  <si>
    <t>Bedrijfsfinanciering</t>
  </si>
  <si>
    <t>Social Skills</t>
  </si>
  <si>
    <t>rapporteren</t>
  </si>
  <si>
    <t>onderzoeksvoorstel</t>
  </si>
  <si>
    <t>plan van aanpak</t>
  </si>
  <si>
    <t>haalbaarheidsstudie</t>
  </si>
  <si>
    <t>ontwerprapport</t>
  </si>
  <si>
    <t>adviesrapport</t>
  </si>
  <si>
    <t>voortgangsrapportage, briefing</t>
  </si>
  <si>
    <t>business plan</t>
  </si>
  <si>
    <t>feedback geven en ontvangen</t>
  </si>
  <si>
    <t>flexibiliteit, kunnen omgaan met veranderingen</t>
  </si>
  <si>
    <t>presenteren</t>
  </si>
  <si>
    <t>vergadertechnieken</t>
  </si>
  <si>
    <t>notuleren</t>
  </si>
  <si>
    <t>beïnvloedingsstijlen</t>
  </si>
  <si>
    <t>onderhandelen</t>
  </si>
  <si>
    <t>conflicthantering</t>
  </si>
  <si>
    <t>adviesgesprek</t>
  </si>
  <si>
    <t>sollicitatiegesprek</t>
  </si>
  <si>
    <t>debatteren</t>
  </si>
  <si>
    <t>adviseren</t>
  </si>
  <si>
    <t>inleven in de positie van de stakeholder</t>
  </si>
  <si>
    <t>verhelderen van de behoefte van de opdrachtgever</t>
  </si>
  <si>
    <t>formuleren probleemstelling</t>
  </si>
  <si>
    <t>klantbehoeften vertalen</t>
  </si>
  <si>
    <t>luisteren, doorvragen, samenvatten</t>
  </si>
  <si>
    <t>interviewtechnieken</t>
  </si>
  <si>
    <t>argumenteren</t>
  </si>
  <si>
    <t>aquisitietechnieken</t>
  </si>
  <si>
    <t>onderhouden van eigen (klant)relaties</t>
  </si>
  <si>
    <t>bronnenonderzoek</t>
  </si>
  <si>
    <t>informatievaardigheden</t>
  </si>
  <si>
    <t>objectief en kritisch beoordelen</t>
  </si>
  <si>
    <t>concluderen en aanbevelingen doen</t>
  </si>
  <si>
    <t>reflecteren op eigen handelen</t>
  </si>
  <si>
    <t xml:space="preserve">creativiteit </t>
  </si>
  <si>
    <t>omgaan met culturele verschillen</t>
  </si>
  <si>
    <t>aandacht voor ethische dilemma's</t>
  </si>
  <si>
    <t>rekening houden met normen en waarden</t>
  </si>
  <si>
    <t>Engels of Duits</t>
  </si>
  <si>
    <t>schriftelijk rapporteren</t>
  </si>
  <si>
    <t>zakelijk presenteren</t>
  </si>
  <si>
    <t>zakelijke correspondentie</t>
  </si>
  <si>
    <t>zakelijke bespreking voeren</t>
  </si>
  <si>
    <t>Nieuwe opgesteld 8 mei opbasis input overleg op 20 april</t>
  </si>
  <si>
    <t>ICT</t>
  </si>
  <si>
    <t>Onderzoeksmethoden</t>
  </si>
  <si>
    <t>Kennis van onderhoudstrategieën</t>
  </si>
  <si>
    <t>ARBO en veiligheidsvoorschriften</t>
  </si>
  <si>
    <t>Opstellen productspecificaties</t>
  </si>
  <si>
    <t>Opstellen programma van eisen of QFD</t>
  </si>
  <si>
    <t>Inzicht in de complexiteit van industriële bewerkingen</t>
  </si>
  <si>
    <t>Duurzaamheidstheorieën</t>
  </si>
  <si>
    <t>Energievoorzienning</t>
  </si>
  <si>
    <t>Organisatie- en omgevingsdiagnose</t>
  </si>
  <si>
    <t>Faal- en succesfactoren van sturingsstrategieën</t>
  </si>
  <si>
    <t>Onderzoeksrapportage</t>
  </si>
  <si>
    <t>Basis vaardigheden Excel</t>
  </si>
  <si>
    <t>Omgaan met SPSS</t>
  </si>
  <si>
    <t>Berekenen betrouwbaarheidsintervallen</t>
  </si>
  <si>
    <t>Uitvoeren van toetsen</t>
  </si>
  <si>
    <t>Valideren van onderzoek</t>
  </si>
  <si>
    <t>Kansverdelingen</t>
  </si>
  <si>
    <t>algemene algabraische vaardigheden</t>
  </si>
  <si>
    <t>Kwantitatieve data-analysemodellen (bv. regressie, correlatie)</t>
  </si>
  <si>
    <t>Kwalitatieve data-analysemethoden (bv. Ishikawa, multicriteria)</t>
  </si>
  <si>
    <t>Beschrijvende statistiek (gegevensverwerking)</t>
  </si>
  <si>
    <t>Bronnenonderzoek</t>
  </si>
  <si>
    <t>Queries in databases</t>
  </si>
  <si>
    <t>Observeren</t>
  </si>
  <si>
    <t>Enquêteren</t>
  </si>
  <si>
    <t>Interviewen</t>
  </si>
  <si>
    <t>Steekproeven en steekproeftrekking</t>
  </si>
  <si>
    <t>Meten en meetschalen</t>
  </si>
  <si>
    <t>Gebruik van modellen bij onderzoek</t>
  </si>
  <si>
    <t>Stakeholder analyse</t>
  </si>
  <si>
    <t>Onderzoeksethiek</t>
  </si>
  <si>
    <t>Onderzoeksopzet en -fasering</t>
  </si>
  <si>
    <t>Probleemstelling en doelstelling van onderzoek</t>
  </si>
  <si>
    <t>Investeringscalculaties</t>
  </si>
  <si>
    <t>Concurrentie-analyse</t>
  </si>
  <si>
    <t>Waardestrategieën</t>
  </si>
  <si>
    <t>Marketingdoelstellingen</t>
  </si>
  <si>
    <t xml:space="preserve">Marketingmix </t>
  </si>
  <si>
    <t>Dienstenmarketing</t>
  </si>
  <si>
    <t>Servqualmodel</t>
  </si>
  <si>
    <t>Sales en operationsplanning</t>
  </si>
  <si>
    <t>Wachttijdtheorie</t>
  </si>
  <si>
    <t>Work In Process</t>
  </si>
  <si>
    <t>Rol van informatievoorziening in het business model</t>
  </si>
  <si>
    <t>pakketselectie</t>
  </si>
  <si>
    <t>systeemontwikkelingsmethoden</t>
  </si>
  <si>
    <t>basiskennis architectuur</t>
  </si>
  <si>
    <t>Office Project (of alternatief)</t>
  </si>
  <si>
    <t>Projectmatig invoeren/veranderen van IT-systemen</t>
  </si>
  <si>
    <t xml:space="preserve">ERP software </t>
  </si>
  <si>
    <t>Office Excel (of alternatief)</t>
  </si>
  <si>
    <t>opstellen informatieplan</t>
  </si>
  <si>
    <t>ERP</t>
  </si>
  <si>
    <t>CAD/CAM</t>
  </si>
  <si>
    <t>Workflow Systemen</t>
  </si>
  <si>
    <t>Operationeel- en ketenmanagement</t>
  </si>
  <si>
    <t>BoKS Onderzoeks verdadigheden toe gevoegd 8 mei</t>
  </si>
  <si>
    <t>Afkomstig uit BoKS techniek</t>
  </si>
  <si>
    <t>methoden voor beheer informatiesystemen</t>
  </si>
  <si>
    <t>Verkoopgedrag en inkoopgedrag van organisaties</t>
  </si>
  <si>
    <t>Beoordeling van de balans en resultatenrekening</t>
  </si>
  <si>
    <t>Abititie tot</t>
  </si>
  <si>
    <t>Fontys BMKB</t>
  </si>
  <si>
    <t>Avans Maint M</t>
  </si>
  <si>
    <t>Ingevuld                     (ingevuld zet een 1 neer)</t>
  </si>
  <si>
    <t>(1 = zit in cur, a = komt in curriculum)</t>
  </si>
  <si>
    <t>a</t>
  </si>
  <si>
    <t>In de boks</t>
  </si>
  <si>
    <t>NB</t>
  </si>
  <si>
    <t>BoKS ICT deels afkomstig uit BoKS techniek.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</si>
</sst>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6"/>
      <name val="Arial"/>
      <family val="2"/>
    </font>
    <font>
      <sz val="10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60"/>
    </xf>
    <xf numFmtId="0" fontId="0" fillId="0" borderId="1" xfId="0" applyBorder="1"/>
    <xf numFmtId="0" fontId="2" fillId="0" borderId="1" xfId="0" applyFont="1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textRotation="60"/>
    </xf>
    <xf numFmtId="0" fontId="2" fillId="0" borderId="4" xfId="0" applyFont="1" applyBorder="1" applyAlignment="1">
      <alignment textRotation="60"/>
    </xf>
    <xf numFmtId="0" fontId="2" fillId="0" borderId="4" xfId="0" applyFont="1" applyBorder="1" applyAlignment="1">
      <alignment horizontal="center" textRotation="60"/>
    </xf>
    <xf numFmtId="0" fontId="2" fillId="0" borderId="4" xfId="0" applyFont="1" applyFill="1" applyBorder="1" applyAlignment="1">
      <alignment horizontal="center" textRotation="60"/>
    </xf>
    <xf numFmtId="0" fontId="2" fillId="0" borderId="5" xfId="0" applyFont="1" applyBorder="1" applyAlignment="1">
      <alignment horizontal="center" textRotation="60"/>
    </xf>
    <xf numFmtId="0" fontId="1" fillId="0" borderId="6" xfId="0" applyFont="1" applyBorder="1" applyAlignment="1">
      <alignment horizontal="center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2" fillId="0" borderId="12" xfId="0" applyFont="1" applyBorder="1"/>
    <xf numFmtId="0" fontId="0" fillId="0" borderId="8" xfId="0" applyBorder="1"/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Fill="1" applyBorder="1"/>
    <xf numFmtId="0" fontId="2" fillId="3" borderId="7" xfId="1" applyFill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" xfId="1" applyFont="1" applyBorder="1"/>
    <xf numFmtId="0" fontId="2" fillId="0" borderId="0" xfId="0" applyFont="1" applyAlignment="1">
      <alignment horizontal="center"/>
    </xf>
    <xf numFmtId="0" fontId="0" fillId="0" borderId="11" xfId="0" applyBorder="1"/>
    <xf numFmtId="0" fontId="0" fillId="0" borderId="15" xfId="0" applyBorder="1"/>
    <xf numFmtId="0" fontId="2" fillId="0" borderId="16" xfId="0" applyFont="1" applyBorder="1"/>
    <xf numFmtId="0" fontId="0" fillId="0" borderId="13" xfId="0" applyBorder="1"/>
    <xf numFmtId="0" fontId="2" fillId="0" borderId="14" xfId="0" applyFont="1" applyBorder="1"/>
    <xf numFmtId="0" fontId="0" fillId="0" borderId="6" xfId="0" applyBorder="1"/>
    <xf numFmtId="0" fontId="2" fillId="0" borderId="6" xfId="0" applyFont="1" applyBorder="1"/>
    <xf numFmtId="0" fontId="2" fillId="0" borderId="17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17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0" fillId="3" borderId="25" xfId="0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6" xfId="0" applyBorder="1"/>
    <xf numFmtId="0" fontId="0" fillId="4" borderId="22" xfId="0" applyFill="1" applyBorder="1" applyAlignment="1">
      <alignment horizontal="center"/>
    </xf>
    <xf numFmtId="0" fontId="0" fillId="0" borderId="9" xfId="0" applyBorder="1"/>
    <xf numFmtId="0" fontId="5" fillId="0" borderId="2" xfId="0" applyFont="1" applyBorder="1"/>
    <xf numFmtId="0" fontId="0" fillId="5" borderId="1" xfId="0" applyFill="1" applyBorder="1" applyAlignment="1" applyProtection="1">
      <alignment horizontal="center"/>
    </xf>
    <xf numFmtId="0" fontId="2" fillId="0" borderId="4" xfId="0" applyFont="1" applyBorder="1" applyAlignment="1" applyProtection="1">
      <alignment textRotation="60"/>
    </xf>
    <xf numFmtId="0" fontId="1" fillId="5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3" borderId="2" xfId="0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Protection="1"/>
    <xf numFmtId="0" fontId="0" fillId="0" borderId="0" xfId="0" applyBorder="1" applyProtection="1"/>
    <xf numFmtId="0" fontId="0" fillId="0" borderId="17" xfId="0" applyBorder="1" applyProtection="1"/>
    <xf numFmtId="0" fontId="0" fillId="3" borderId="2" xfId="0" applyFill="1" applyBorder="1" applyProtection="1"/>
    <xf numFmtId="0" fontId="7" fillId="0" borderId="0" xfId="0" applyFont="1" applyProtection="1"/>
    <xf numFmtId="0" fontId="0" fillId="0" borderId="2" xfId="0" applyBorder="1" applyAlignment="1" applyProtection="1">
      <alignment horizontal="center"/>
    </xf>
    <xf numFmtId="0" fontId="0" fillId="3" borderId="23" xfId="0" applyFill="1" applyBorder="1" applyProtection="1"/>
    <xf numFmtId="0" fontId="2" fillId="0" borderId="8" xfId="0" applyFont="1" applyBorder="1" applyProtection="1"/>
    <xf numFmtId="0" fontId="2" fillId="0" borderId="17" xfId="0" applyFont="1" applyBorder="1" applyProtection="1"/>
    <xf numFmtId="0" fontId="1" fillId="0" borderId="4" xfId="0" applyFont="1" applyBorder="1" applyAlignment="1">
      <alignment vertical="center" wrapText="1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vertical="distributed"/>
    </xf>
    <xf numFmtId="0" fontId="2" fillId="0" borderId="20" xfId="0" applyFont="1" applyBorder="1" applyAlignment="1">
      <alignment horizontal="right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2" fillId="3" borderId="22" xfId="1" applyFill="1" applyBorder="1" applyAlignment="1" applyProtection="1">
      <alignment horizontal="center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0" fontId="2" fillId="0" borderId="1" xfId="1" applyBorder="1" applyProtection="1"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2" fillId="3" borderId="1" xfId="1" applyFill="1" applyBorder="1" applyAlignment="1" applyProtection="1">
      <alignment horizontal="center"/>
      <protection locked="0"/>
    </xf>
    <xf numFmtId="0" fontId="2" fillId="3" borderId="22" xfId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9" fillId="0" borderId="1" xfId="0" applyFont="1" applyBorder="1"/>
    <xf numFmtId="0" fontId="2" fillId="0" borderId="0" xfId="0" applyFont="1" applyProtection="1">
      <protection locked="0"/>
    </xf>
    <xf numFmtId="164" fontId="0" fillId="0" borderId="0" xfId="0" applyNumberFormat="1" applyAlignment="1">
      <alignment horizontal="center"/>
    </xf>
  </cellXfs>
  <cellStyles count="2">
    <cellStyle name="Normal 2" xfId="1"/>
    <cellStyle name="Standaard" xfId="0" builtinId="0"/>
  </cellStyles>
  <dxfs count="1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workbookViewId="0">
      <selection activeCell="U10" sqref="U10"/>
    </sheetView>
  </sheetViews>
  <sheetFormatPr defaultColWidth="8.88671875" defaultRowHeight="13.2" x14ac:dyDescent="0.25"/>
  <cols>
    <col min="1" max="1" width="5.33203125" customWidth="1"/>
    <col min="2" max="2" width="47.88671875" customWidth="1"/>
    <col min="3" max="3" width="6.88671875" customWidth="1"/>
    <col min="4" max="4" width="7.44140625" style="41" customWidth="1"/>
    <col min="5" max="5" width="14" style="1" customWidth="1"/>
    <col min="6" max="6" width="4" style="103" customWidth="1"/>
    <col min="7" max="10" width="4" customWidth="1"/>
    <col min="11" max="18" width="4" style="1" customWidth="1"/>
    <col min="19" max="19" width="4" customWidth="1"/>
    <col min="20" max="22" width="4" style="1" customWidth="1"/>
    <col min="23" max="23" width="7.44140625" customWidth="1"/>
  </cols>
  <sheetData>
    <row r="1" spans="1:22" ht="58.35" customHeight="1" x14ac:dyDescent="0.35">
      <c r="A1" s="16" t="s">
        <v>5</v>
      </c>
      <c r="B1" s="119" t="s">
        <v>132</v>
      </c>
      <c r="C1" s="119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ht="20.25" customHeight="1" x14ac:dyDescent="0.25">
      <c r="A2" s="22">
        <v>0</v>
      </c>
      <c r="B2" s="123" t="s">
        <v>261</v>
      </c>
      <c r="C2" s="123"/>
      <c r="D2" s="8"/>
      <c r="E2" s="9">
        <f>COUNTIF(G2:W2,1)</f>
        <v>15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57">
        <v>1</v>
      </c>
      <c r="O2" s="10">
        <v>1</v>
      </c>
      <c r="P2" s="10">
        <v>1</v>
      </c>
      <c r="Q2" s="10"/>
      <c r="R2" s="10">
        <v>1</v>
      </c>
      <c r="S2" s="10">
        <v>1</v>
      </c>
      <c r="T2" s="10">
        <v>1</v>
      </c>
      <c r="U2" s="10">
        <v>1</v>
      </c>
      <c r="V2" s="23">
        <v>1</v>
      </c>
    </row>
    <row r="3" spans="1:22" x14ac:dyDescent="0.25">
      <c r="A3" s="81"/>
      <c r="B3" s="122" t="s">
        <v>262</v>
      </c>
      <c r="C3" s="122"/>
      <c r="D3" s="40"/>
      <c r="E3" s="12"/>
      <c r="F3" s="108"/>
      <c r="G3" s="126"/>
      <c r="H3" s="126"/>
      <c r="I3" s="126"/>
      <c r="J3" s="126"/>
      <c r="K3" s="126"/>
      <c r="L3" s="126"/>
      <c r="M3" s="126"/>
      <c r="N3" s="160"/>
      <c r="O3" s="126"/>
      <c r="P3" s="126"/>
      <c r="Q3" s="126"/>
      <c r="R3" s="126"/>
      <c r="S3" s="126"/>
      <c r="T3" s="126"/>
      <c r="U3" s="126"/>
      <c r="V3" s="127"/>
    </row>
    <row r="4" spans="1:22" x14ac:dyDescent="0.25">
      <c r="A4" s="81">
        <v>1</v>
      </c>
      <c r="B4" s="3" t="s">
        <v>133</v>
      </c>
      <c r="C4" s="3"/>
      <c r="D4" s="174">
        <f>IF((F4+E4)&gt;=0.75*$E$2,1,"")</f>
        <v>1</v>
      </c>
      <c r="E4" s="14">
        <f t="shared" ref="E4:E24" si="0">COUNTIF(G4:W4,1)</f>
        <v>13</v>
      </c>
      <c r="F4" s="98">
        <f>COUNTIF(G4:W4,"a")</f>
        <v>0</v>
      </c>
      <c r="G4" s="13">
        <v>1</v>
      </c>
      <c r="H4" s="13">
        <v>1</v>
      </c>
      <c r="I4" s="13">
        <v>1</v>
      </c>
      <c r="J4" s="125">
        <v>0</v>
      </c>
      <c r="K4" s="13">
        <v>1</v>
      </c>
      <c r="L4" s="13">
        <v>1</v>
      </c>
      <c r="M4" s="125">
        <v>1</v>
      </c>
      <c r="N4" s="158">
        <v>1</v>
      </c>
      <c r="O4" s="13">
        <v>1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1</v>
      </c>
      <c r="V4" s="26">
        <v>1</v>
      </c>
    </row>
    <row r="5" spans="1:22" x14ac:dyDescent="0.25">
      <c r="A5" s="81">
        <v>2</v>
      </c>
      <c r="B5" s="3" t="s">
        <v>134</v>
      </c>
      <c r="C5" s="3"/>
      <c r="D5" s="174">
        <f t="shared" ref="D5:D23" si="1">IF((F5+E5)&gt;=0.75*$E$2,1,"")</f>
        <v>1</v>
      </c>
      <c r="E5" s="14">
        <f t="shared" si="0"/>
        <v>15</v>
      </c>
      <c r="F5" s="98">
        <f t="shared" ref="F5:F23" si="2">COUNTIF(G5:W5,"a")</f>
        <v>0</v>
      </c>
      <c r="G5" s="13">
        <v>1</v>
      </c>
      <c r="H5" s="13">
        <v>1</v>
      </c>
      <c r="I5" s="13">
        <v>1</v>
      </c>
      <c r="J5" s="125">
        <v>1</v>
      </c>
      <c r="K5" s="13">
        <v>1</v>
      </c>
      <c r="L5" s="13">
        <v>1</v>
      </c>
      <c r="M5" s="13">
        <v>1</v>
      </c>
      <c r="N5" s="158">
        <v>1</v>
      </c>
      <c r="O5" s="13">
        <v>1</v>
      </c>
      <c r="P5" s="13">
        <v>1</v>
      </c>
      <c r="Q5" s="13">
        <v>0</v>
      </c>
      <c r="R5" s="13">
        <v>1</v>
      </c>
      <c r="S5" s="13">
        <v>1</v>
      </c>
      <c r="T5" s="125">
        <v>1</v>
      </c>
      <c r="U5" s="13">
        <v>1</v>
      </c>
      <c r="V5" s="26">
        <v>1</v>
      </c>
    </row>
    <row r="6" spans="1:22" x14ac:dyDescent="0.25">
      <c r="A6" s="81">
        <v>3</v>
      </c>
      <c r="B6" s="3" t="s">
        <v>135</v>
      </c>
      <c r="C6" s="3"/>
      <c r="D6" s="174">
        <f t="shared" si="1"/>
        <v>1</v>
      </c>
      <c r="E6" s="14">
        <f t="shared" si="0"/>
        <v>15</v>
      </c>
      <c r="F6" s="98">
        <f t="shared" si="2"/>
        <v>0</v>
      </c>
      <c r="G6" s="13">
        <v>1</v>
      </c>
      <c r="H6" s="13">
        <v>1</v>
      </c>
      <c r="I6" s="13">
        <v>1</v>
      </c>
      <c r="J6" s="125">
        <v>1</v>
      </c>
      <c r="K6" s="13">
        <v>1</v>
      </c>
      <c r="L6" s="13">
        <v>1</v>
      </c>
      <c r="M6" s="13">
        <v>1</v>
      </c>
      <c r="N6" s="158">
        <v>1</v>
      </c>
      <c r="O6" s="13">
        <v>1</v>
      </c>
      <c r="P6" s="13">
        <v>1</v>
      </c>
      <c r="Q6" s="13">
        <v>0</v>
      </c>
      <c r="R6" s="13">
        <v>1</v>
      </c>
      <c r="S6" s="13">
        <v>1</v>
      </c>
      <c r="T6" s="125">
        <v>1</v>
      </c>
      <c r="U6" s="13">
        <v>1</v>
      </c>
      <c r="V6" s="26">
        <v>1</v>
      </c>
    </row>
    <row r="7" spans="1:22" x14ac:dyDescent="0.25">
      <c r="A7" s="81">
        <v>4</v>
      </c>
      <c r="B7" s="3" t="s">
        <v>136</v>
      </c>
      <c r="C7" s="3"/>
      <c r="D7" s="174">
        <f t="shared" si="1"/>
        <v>1</v>
      </c>
      <c r="E7" s="14">
        <f t="shared" si="0"/>
        <v>15</v>
      </c>
      <c r="F7" s="98">
        <f t="shared" si="2"/>
        <v>0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58">
        <v>1</v>
      </c>
      <c r="O7" s="13">
        <v>1</v>
      </c>
      <c r="P7" s="13">
        <v>1</v>
      </c>
      <c r="Q7" s="13">
        <v>0</v>
      </c>
      <c r="R7" s="13">
        <v>1</v>
      </c>
      <c r="S7" s="13">
        <v>1</v>
      </c>
      <c r="T7" s="125">
        <v>1</v>
      </c>
      <c r="U7" s="13">
        <v>1</v>
      </c>
      <c r="V7" s="26">
        <v>1</v>
      </c>
    </row>
    <row r="8" spans="1:22" x14ac:dyDescent="0.25">
      <c r="A8" s="81">
        <v>5</v>
      </c>
      <c r="B8" s="3" t="s">
        <v>137</v>
      </c>
      <c r="C8" s="3"/>
      <c r="D8" s="174">
        <f t="shared" si="1"/>
        <v>1</v>
      </c>
      <c r="E8" s="14">
        <f t="shared" si="0"/>
        <v>14</v>
      </c>
      <c r="F8" s="98">
        <f t="shared" si="2"/>
        <v>0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58">
        <v>1</v>
      </c>
      <c r="O8" s="13">
        <v>1</v>
      </c>
      <c r="P8" s="13">
        <v>1</v>
      </c>
      <c r="Q8" s="13">
        <v>0</v>
      </c>
      <c r="R8" s="13">
        <v>1</v>
      </c>
      <c r="S8" s="13">
        <v>1</v>
      </c>
      <c r="T8" s="125">
        <v>0</v>
      </c>
      <c r="U8" s="13">
        <v>1</v>
      </c>
      <c r="V8" s="26">
        <v>1</v>
      </c>
    </row>
    <row r="9" spans="1:22" x14ac:dyDescent="0.25">
      <c r="A9" s="81">
        <v>6</v>
      </c>
      <c r="B9" s="3" t="s">
        <v>138</v>
      </c>
      <c r="C9" s="3"/>
      <c r="D9" s="174">
        <f t="shared" si="1"/>
        <v>1</v>
      </c>
      <c r="E9" s="14">
        <f t="shared" si="0"/>
        <v>13</v>
      </c>
      <c r="F9" s="98">
        <f t="shared" si="2"/>
        <v>0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0</v>
      </c>
      <c r="M9" s="13">
        <v>1</v>
      </c>
      <c r="N9" s="158">
        <v>1</v>
      </c>
      <c r="O9" s="13">
        <v>1</v>
      </c>
      <c r="P9" s="13">
        <v>1</v>
      </c>
      <c r="Q9" s="13">
        <v>0</v>
      </c>
      <c r="R9" s="13">
        <v>1</v>
      </c>
      <c r="S9" s="13">
        <v>1</v>
      </c>
      <c r="T9" s="125">
        <v>0</v>
      </c>
      <c r="U9" s="13">
        <v>1</v>
      </c>
      <c r="V9" s="26">
        <v>1</v>
      </c>
    </row>
    <row r="10" spans="1:22" x14ac:dyDescent="0.25">
      <c r="A10" s="81">
        <v>7</v>
      </c>
      <c r="B10" s="3" t="s">
        <v>139</v>
      </c>
      <c r="C10" s="3"/>
      <c r="D10" s="174" t="str">
        <f t="shared" si="1"/>
        <v/>
      </c>
      <c r="E10" s="14">
        <f t="shared" si="0"/>
        <v>11</v>
      </c>
      <c r="F10" s="98">
        <f t="shared" si="2"/>
        <v>0</v>
      </c>
      <c r="G10" s="13">
        <v>1</v>
      </c>
      <c r="H10" s="13">
        <v>1</v>
      </c>
      <c r="I10" s="13">
        <v>0</v>
      </c>
      <c r="J10" s="13">
        <v>0</v>
      </c>
      <c r="K10" s="13">
        <v>1</v>
      </c>
      <c r="L10" s="13">
        <v>0</v>
      </c>
      <c r="M10" s="13">
        <v>1</v>
      </c>
      <c r="N10" s="158">
        <v>1</v>
      </c>
      <c r="O10" s="13">
        <v>1</v>
      </c>
      <c r="P10" s="13">
        <v>1</v>
      </c>
      <c r="Q10" s="13">
        <v>0</v>
      </c>
      <c r="R10" s="13">
        <v>1</v>
      </c>
      <c r="S10" s="13">
        <v>0</v>
      </c>
      <c r="T10" s="125">
        <v>1</v>
      </c>
      <c r="U10" s="13">
        <v>1</v>
      </c>
      <c r="V10" s="26">
        <v>1</v>
      </c>
    </row>
    <row r="11" spans="1:22" x14ac:dyDescent="0.25">
      <c r="A11" s="81">
        <v>8</v>
      </c>
      <c r="B11" s="3" t="s">
        <v>140</v>
      </c>
      <c r="C11" s="3"/>
      <c r="D11" s="174">
        <f t="shared" si="1"/>
        <v>1</v>
      </c>
      <c r="E11" s="14">
        <f t="shared" si="0"/>
        <v>15</v>
      </c>
      <c r="F11" s="98">
        <f t="shared" si="2"/>
        <v>0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58">
        <v>1</v>
      </c>
      <c r="O11" s="13">
        <v>1</v>
      </c>
      <c r="P11" s="13">
        <v>1</v>
      </c>
      <c r="Q11" s="13">
        <v>0</v>
      </c>
      <c r="R11" s="13">
        <v>1</v>
      </c>
      <c r="S11" s="13">
        <v>1</v>
      </c>
      <c r="T11" s="125">
        <v>1</v>
      </c>
      <c r="U11" s="13">
        <v>1</v>
      </c>
      <c r="V11" s="26">
        <v>1</v>
      </c>
    </row>
    <row r="12" spans="1:22" x14ac:dyDescent="0.25">
      <c r="A12" s="81">
        <v>9</v>
      </c>
      <c r="B12" s="4" t="s">
        <v>141</v>
      </c>
      <c r="C12" s="4"/>
      <c r="D12" s="174">
        <f t="shared" si="1"/>
        <v>1</v>
      </c>
      <c r="E12" s="14">
        <f t="shared" si="0"/>
        <v>14</v>
      </c>
      <c r="F12" s="98">
        <f t="shared" si="2"/>
        <v>0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58">
        <v>1</v>
      </c>
      <c r="O12" s="13">
        <v>1</v>
      </c>
      <c r="P12" s="13">
        <v>1</v>
      </c>
      <c r="Q12" s="13">
        <v>0</v>
      </c>
      <c r="R12" s="13">
        <v>1</v>
      </c>
      <c r="S12" s="13">
        <v>1</v>
      </c>
      <c r="T12" s="125">
        <v>0</v>
      </c>
      <c r="U12" s="13">
        <v>1</v>
      </c>
      <c r="V12" s="26">
        <v>1</v>
      </c>
    </row>
    <row r="13" spans="1:22" x14ac:dyDescent="0.25">
      <c r="A13" s="81">
        <v>10</v>
      </c>
      <c r="B13" s="3" t="s">
        <v>142</v>
      </c>
      <c r="C13" s="3"/>
      <c r="D13" s="174">
        <f t="shared" si="1"/>
        <v>1</v>
      </c>
      <c r="E13" s="14">
        <f t="shared" si="0"/>
        <v>15</v>
      </c>
      <c r="F13" s="98">
        <f t="shared" si="2"/>
        <v>0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58">
        <v>1</v>
      </c>
      <c r="O13" s="13">
        <v>1</v>
      </c>
      <c r="P13" s="13">
        <v>1</v>
      </c>
      <c r="Q13" s="13">
        <v>0</v>
      </c>
      <c r="R13" s="13">
        <v>1</v>
      </c>
      <c r="S13" s="13">
        <v>1</v>
      </c>
      <c r="T13" s="125">
        <v>1</v>
      </c>
      <c r="U13" s="13">
        <v>1</v>
      </c>
      <c r="V13" s="26">
        <v>1</v>
      </c>
    </row>
    <row r="14" spans="1:22" x14ac:dyDescent="0.25">
      <c r="A14" s="81">
        <v>11</v>
      </c>
      <c r="B14" s="3" t="s">
        <v>143</v>
      </c>
      <c r="C14" s="3"/>
      <c r="D14" s="174">
        <f t="shared" si="1"/>
        <v>1</v>
      </c>
      <c r="E14" s="14">
        <f t="shared" si="0"/>
        <v>14</v>
      </c>
      <c r="F14" s="98">
        <f t="shared" si="2"/>
        <v>0</v>
      </c>
      <c r="G14" s="13">
        <v>1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58">
        <v>1</v>
      </c>
      <c r="O14" s="13">
        <v>1</v>
      </c>
      <c r="P14" s="13">
        <v>1</v>
      </c>
      <c r="Q14" s="13">
        <v>0</v>
      </c>
      <c r="R14" s="13">
        <v>1</v>
      </c>
      <c r="S14" s="13">
        <v>1</v>
      </c>
      <c r="T14" s="125">
        <v>0</v>
      </c>
      <c r="U14" s="13">
        <v>1</v>
      </c>
      <c r="V14" s="26">
        <v>1</v>
      </c>
    </row>
    <row r="15" spans="1:22" x14ac:dyDescent="0.25">
      <c r="A15" s="81">
        <v>12</v>
      </c>
      <c r="B15" s="3" t="s">
        <v>144</v>
      </c>
      <c r="C15" s="3"/>
      <c r="D15" s="174">
        <f t="shared" si="1"/>
        <v>1</v>
      </c>
      <c r="E15" s="14">
        <f t="shared" si="0"/>
        <v>14</v>
      </c>
      <c r="F15" s="98">
        <f t="shared" si="2"/>
        <v>0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58">
        <v>1</v>
      </c>
      <c r="O15" s="13">
        <v>1</v>
      </c>
      <c r="P15" s="13">
        <v>1</v>
      </c>
      <c r="Q15" s="13">
        <v>0</v>
      </c>
      <c r="R15" s="13">
        <v>1</v>
      </c>
      <c r="S15" s="13">
        <v>1</v>
      </c>
      <c r="T15" s="125">
        <v>0</v>
      </c>
      <c r="U15" s="13">
        <v>1</v>
      </c>
      <c r="V15" s="26">
        <v>1</v>
      </c>
    </row>
    <row r="16" spans="1:22" x14ac:dyDescent="0.25">
      <c r="A16" s="81">
        <v>13</v>
      </c>
      <c r="B16" s="3" t="s">
        <v>145</v>
      </c>
      <c r="C16" s="3"/>
      <c r="D16" s="174">
        <f t="shared" si="1"/>
        <v>1</v>
      </c>
      <c r="E16" s="14">
        <f t="shared" si="0"/>
        <v>15</v>
      </c>
      <c r="F16" s="98">
        <f t="shared" si="2"/>
        <v>0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58">
        <v>1</v>
      </c>
      <c r="O16" s="13">
        <v>1</v>
      </c>
      <c r="P16" s="13">
        <v>1</v>
      </c>
      <c r="Q16" s="13">
        <v>0</v>
      </c>
      <c r="R16" s="13">
        <v>1</v>
      </c>
      <c r="S16" s="13">
        <v>1</v>
      </c>
      <c r="T16" s="125">
        <v>1</v>
      </c>
      <c r="U16" s="13">
        <v>1</v>
      </c>
      <c r="V16" s="26">
        <v>1</v>
      </c>
    </row>
    <row r="17" spans="1:22" x14ac:dyDescent="0.25">
      <c r="A17" s="81">
        <v>14</v>
      </c>
      <c r="B17" s="3" t="s">
        <v>146</v>
      </c>
      <c r="C17" s="3"/>
      <c r="D17" s="174">
        <f t="shared" si="1"/>
        <v>1</v>
      </c>
      <c r="E17" s="14">
        <f t="shared" si="0"/>
        <v>12</v>
      </c>
      <c r="F17" s="98">
        <f t="shared" si="2"/>
        <v>0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0</v>
      </c>
      <c r="M17" s="13">
        <v>1</v>
      </c>
      <c r="N17" s="158">
        <v>1</v>
      </c>
      <c r="O17" s="13">
        <v>1</v>
      </c>
      <c r="P17" s="13">
        <v>1</v>
      </c>
      <c r="Q17" s="13">
        <v>0</v>
      </c>
      <c r="R17" s="13">
        <v>1</v>
      </c>
      <c r="S17" s="13">
        <v>1</v>
      </c>
      <c r="T17" s="125">
        <v>0</v>
      </c>
      <c r="U17" s="13">
        <v>0</v>
      </c>
      <c r="V17" s="26">
        <v>1</v>
      </c>
    </row>
    <row r="18" spans="1:22" x14ac:dyDescent="0.25">
      <c r="A18" s="81">
        <v>15</v>
      </c>
      <c r="B18" s="3" t="s">
        <v>147</v>
      </c>
      <c r="C18" s="3"/>
      <c r="D18" s="174">
        <f t="shared" si="1"/>
        <v>1</v>
      </c>
      <c r="E18" s="14">
        <f t="shared" si="0"/>
        <v>15</v>
      </c>
      <c r="F18" s="98">
        <f t="shared" si="2"/>
        <v>0</v>
      </c>
      <c r="G18" s="13">
        <v>1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58">
        <v>1</v>
      </c>
      <c r="O18" s="13">
        <v>1</v>
      </c>
      <c r="P18" s="13">
        <v>1</v>
      </c>
      <c r="Q18" s="13">
        <v>0</v>
      </c>
      <c r="R18" s="13">
        <v>1</v>
      </c>
      <c r="S18" s="13">
        <v>1</v>
      </c>
      <c r="T18" s="125">
        <v>1</v>
      </c>
      <c r="U18" s="13">
        <v>1</v>
      </c>
      <c r="V18" s="26">
        <v>1</v>
      </c>
    </row>
    <row r="19" spans="1:22" x14ac:dyDescent="0.25">
      <c r="A19" s="81">
        <v>16</v>
      </c>
      <c r="B19" s="3" t="s">
        <v>148</v>
      </c>
      <c r="C19" s="3"/>
      <c r="D19" s="174">
        <f t="shared" si="1"/>
        <v>1</v>
      </c>
      <c r="E19" s="14">
        <f t="shared" si="0"/>
        <v>13</v>
      </c>
      <c r="F19" s="98">
        <f t="shared" si="2"/>
        <v>0</v>
      </c>
      <c r="G19" s="13">
        <v>1</v>
      </c>
      <c r="H19" s="13">
        <v>1</v>
      </c>
      <c r="I19" s="13">
        <v>1</v>
      </c>
      <c r="J19" s="13">
        <v>0</v>
      </c>
      <c r="K19" s="13">
        <v>1</v>
      </c>
      <c r="L19" s="13">
        <v>1</v>
      </c>
      <c r="M19" s="13">
        <v>1</v>
      </c>
      <c r="N19" s="158">
        <v>1</v>
      </c>
      <c r="O19" s="13">
        <v>1</v>
      </c>
      <c r="P19" s="13">
        <v>1</v>
      </c>
      <c r="Q19" s="13">
        <v>0</v>
      </c>
      <c r="R19" s="13">
        <v>1</v>
      </c>
      <c r="S19" s="13">
        <v>1</v>
      </c>
      <c r="T19" s="125">
        <v>0</v>
      </c>
      <c r="U19" s="13">
        <v>1</v>
      </c>
      <c r="V19" s="26">
        <v>1</v>
      </c>
    </row>
    <row r="20" spans="1:22" x14ac:dyDescent="0.25">
      <c r="A20" s="81">
        <v>17</v>
      </c>
      <c r="B20" s="3" t="s">
        <v>149</v>
      </c>
      <c r="C20" s="3"/>
      <c r="D20" s="174">
        <f t="shared" si="1"/>
        <v>1</v>
      </c>
      <c r="E20" s="14">
        <f t="shared" si="0"/>
        <v>14</v>
      </c>
      <c r="F20" s="98">
        <f t="shared" si="2"/>
        <v>0</v>
      </c>
      <c r="G20" s="13">
        <v>1</v>
      </c>
      <c r="H20" s="13">
        <v>1</v>
      </c>
      <c r="I20" s="13">
        <v>1</v>
      </c>
      <c r="J20" s="13">
        <v>0</v>
      </c>
      <c r="K20" s="13">
        <v>1</v>
      </c>
      <c r="L20" s="13">
        <v>1</v>
      </c>
      <c r="M20" s="13">
        <v>1</v>
      </c>
      <c r="N20" s="158">
        <v>1</v>
      </c>
      <c r="O20" s="13">
        <v>1</v>
      </c>
      <c r="P20" s="13">
        <v>1</v>
      </c>
      <c r="Q20" s="13">
        <v>0</v>
      </c>
      <c r="R20" s="13">
        <v>1</v>
      </c>
      <c r="S20" s="13">
        <v>1</v>
      </c>
      <c r="T20" s="125">
        <v>1</v>
      </c>
      <c r="U20" s="13">
        <v>1</v>
      </c>
      <c r="V20" s="26">
        <v>1</v>
      </c>
    </row>
    <row r="21" spans="1:22" x14ac:dyDescent="0.25">
      <c r="A21" s="81">
        <v>18</v>
      </c>
      <c r="B21" s="3" t="s">
        <v>257</v>
      </c>
      <c r="C21" s="3"/>
      <c r="D21" s="174">
        <f t="shared" si="1"/>
        <v>1</v>
      </c>
      <c r="E21" s="14">
        <f t="shared" si="0"/>
        <v>15</v>
      </c>
      <c r="F21" s="98">
        <f t="shared" si="2"/>
        <v>0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1</v>
      </c>
      <c r="N21" s="158">
        <v>1</v>
      </c>
      <c r="O21" s="13">
        <v>1</v>
      </c>
      <c r="P21" s="13">
        <v>1</v>
      </c>
      <c r="Q21" s="13">
        <v>0</v>
      </c>
      <c r="R21" s="13">
        <v>1</v>
      </c>
      <c r="S21" s="13">
        <v>1</v>
      </c>
      <c r="T21" s="125">
        <v>1</v>
      </c>
      <c r="U21" s="13">
        <v>1</v>
      </c>
      <c r="V21" s="26">
        <v>1</v>
      </c>
    </row>
    <row r="22" spans="1:22" x14ac:dyDescent="0.25">
      <c r="A22" s="81">
        <v>19</v>
      </c>
      <c r="B22" s="4" t="s">
        <v>230</v>
      </c>
      <c r="C22" s="4"/>
      <c r="D22" s="174">
        <f t="shared" si="1"/>
        <v>1</v>
      </c>
      <c r="E22" s="14">
        <f t="shared" si="0"/>
        <v>15</v>
      </c>
      <c r="F22" s="98">
        <f t="shared" si="2"/>
        <v>0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58">
        <v>1</v>
      </c>
      <c r="O22" s="13">
        <v>1</v>
      </c>
      <c r="P22" s="13">
        <v>1</v>
      </c>
      <c r="Q22" s="13">
        <v>0</v>
      </c>
      <c r="R22" s="13">
        <v>1</v>
      </c>
      <c r="S22" s="13">
        <v>1</v>
      </c>
      <c r="T22" s="125">
        <v>1</v>
      </c>
      <c r="U22" s="13">
        <v>1</v>
      </c>
      <c r="V22" s="26">
        <v>1</v>
      </c>
    </row>
    <row r="23" spans="1:22" x14ac:dyDescent="0.25">
      <c r="A23" s="94">
        <v>20</v>
      </c>
      <c r="B23" s="73" t="s">
        <v>150</v>
      </c>
      <c r="C23" s="73"/>
      <c r="D23" s="174">
        <f t="shared" si="1"/>
        <v>1</v>
      </c>
      <c r="E23" s="95">
        <f t="shared" si="0"/>
        <v>14</v>
      </c>
      <c r="F23" s="98">
        <f t="shared" si="2"/>
        <v>0</v>
      </c>
      <c r="G23" s="72">
        <v>1</v>
      </c>
      <c r="H23" s="72">
        <v>1</v>
      </c>
      <c r="I23" s="72">
        <v>1</v>
      </c>
      <c r="J23" s="125">
        <v>1</v>
      </c>
      <c r="K23" s="72">
        <v>1</v>
      </c>
      <c r="L23" s="72">
        <v>1</v>
      </c>
      <c r="M23" s="13">
        <v>1</v>
      </c>
      <c r="N23" s="159">
        <v>1</v>
      </c>
      <c r="O23" s="72">
        <v>1</v>
      </c>
      <c r="P23" s="72">
        <v>1</v>
      </c>
      <c r="Q23" s="72">
        <v>0</v>
      </c>
      <c r="R23" s="72">
        <v>1</v>
      </c>
      <c r="S23" s="72">
        <v>1</v>
      </c>
      <c r="T23" s="155">
        <v>0</v>
      </c>
      <c r="U23" s="72">
        <v>1</v>
      </c>
      <c r="V23" s="91">
        <v>1</v>
      </c>
    </row>
    <row r="24" spans="1:22" ht="13.8" thickBot="1" x14ac:dyDescent="0.3">
      <c r="A24" s="96"/>
      <c r="B24" s="7"/>
      <c r="C24" s="7"/>
      <c r="D24" s="97"/>
      <c r="E24" s="39">
        <f t="shared" si="0"/>
        <v>0</v>
      </c>
      <c r="F24" s="112"/>
      <c r="G24" s="152"/>
      <c r="H24" s="152"/>
      <c r="I24" s="152"/>
      <c r="J24" s="152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</row>
    <row r="25" spans="1:22" x14ac:dyDescent="0.25">
      <c r="D25" s="175">
        <f t="shared" ref="D25:F25" si="3">SUM(D4:D24)</f>
        <v>19</v>
      </c>
      <c r="E25" s="176">
        <f>AVERAGE(G25:V25)</f>
        <v>18.733333333333334</v>
      </c>
      <c r="F25" s="175">
        <f t="shared" si="3"/>
        <v>0</v>
      </c>
      <c r="G25" s="175">
        <f>SUM(G4:G24)</f>
        <v>20</v>
      </c>
      <c r="H25" s="175">
        <f t="shared" ref="H25:V25" si="4">SUM(H4:H24)</f>
        <v>20</v>
      </c>
      <c r="I25" s="175">
        <f t="shared" si="4"/>
        <v>19</v>
      </c>
      <c r="J25" s="175">
        <f t="shared" si="4"/>
        <v>16</v>
      </c>
      <c r="K25" s="175">
        <f t="shared" si="4"/>
        <v>20</v>
      </c>
      <c r="L25" s="175">
        <f t="shared" si="4"/>
        <v>17</v>
      </c>
      <c r="M25" s="175">
        <f t="shared" si="4"/>
        <v>20</v>
      </c>
      <c r="N25" s="175">
        <f t="shared" si="4"/>
        <v>20</v>
      </c>
      <c r="O25" s="175">
        <f t="shared" si="4"/>
        <v>20</v>
      </c>
      <c r="P25" s="175">
        <f t="shared" si="4"/>
        <v>20</v>
      </c>
      <c r="Q25" s="175"/>
      <c r="R25" s="175">
        <f t="shared" si="4"/>
        <v>20</v>
      </c>
      <c r="S25" s="175">
        <f t="shared" si="4"/>
        <v>19</v>
      </c>
      <c r="T25" s="175">
        <f t="shared" si="4"/>
        <v>11</v>
      </c>
      <c r="U25" s="175">
        <f t="shared" si="4"/>
        <v>19</v>
      </c>
      <c r="V25" s="175">
        <f t="shared" si="4"/>
        <v>20</v>
      </c>
    </row>
    <row r="26" spans="1:22" x14ac:dyDescent="0.25">
      <c r="B26" s="27"/>
      <c r="C26" s="27"/>
      <c r="D26" s="42"/>
      <c r="E26" s="43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132"/>
      <c r="S26" s="131"/>
      <c r="T26" s="132"/>
      <c r="U26" s="132"/>
      <c r="V26" s="132"/>
    </row>
    <row r="27" spans="1:22" x14ac:dyDescent="0.25">
      <c r="G27" s="131"/>
      <c r="H27" s="131"/>
      <c r="I27" s="131"/>
      <c r="J27" s="131"/>
      <c r="K27" s="132"/>
      <c r="L27" s="132"/>
      <c r="M27" s="132"/>
      <c r="N27" s="132"/>
      <c r="O27" s="132"/>
      <c r="P27" s="132"/>
      <c r="Q27" s="132"/>
      <c r="R27" s="132"/>
      <c r="S27" s="131"/>
      <c r="T27" s="132"/>
      <c r="U27" s="132"/>
      <c r="V27" s="132"/>
    </row>
    <row r="28" spans="1:22" x14ac:dyDescent="0.25">
      <c r="G28" s="131"/>
      <c r="H28" s="131"/>
      <c r="I28" s="131"/>
      <c r="J28" s="131"/>
      <c r="K28" s="132"/>
      <c r="L28" s="132"/>
      <c r="M28" s="132"/>
      <c r="N28" s="132"/>
      <c r="O28" s="132"/>
      <c r="P28" s="132"/>
      <c r="Q28" s="132"/>
      <c r="R28" s="132"/>
      <c r="S28" s="131"/>
      <c r="T28" s="132"/>
      <c r="U28" s="132"/>
      <c r="V28" s="132"/>
    </row>
    <row r="29" spans="1:22" x14ac:dyDescent="0.25">
      <c r="A29" s="68"/>
      <c r="G29" s="131"/>
      <c r="H29" s="131"/>
      <c r="I29" s="131"/>
      <c r="J29" s="131"/>
      <c r="K29" s="132"/>
      <c r="L29" s="132"/>
      <c r="M29" s="132"/>
      <c r="N29" s="132"/>
      <c r="O29" s="132"/>
      <c r="P29" s="132"/>
      <c r="Q29" s="132"/>
      <c r="R29" s="132"/>
      <c r="S29" s="131"/>
      <c r="T29" s="132"/>
      <c r="U29" s="132"/>
      <c r="V29" s="132"/>
    </row>
    <row r="30" spans="1:22" x14ac:dyDescent="0.25">
      <c r="G30" s="131"/>
      <c r="H30" s="131"/>
      <c r="I30" s="131"/>
      <c r="J30" s="131"/>
      <c r="K30" s="132"/>
      <c r="L30" s="132"/>
      <c r="M30" s="132"/>
      <c r="N30" s="132"/>
      <c r="O30" s="132"/>
      <c r="P30" s="132"/>
      <c r="Q30" s="132"/>
      <c r="R30" s="132"/>
      <c r="S30" s="131"/>
      <c r="T30" s="132"/>
      <c r="U30" s="132"/>
      <c r="V30" s="132"/>
    </row>
    <row r="31" spans="1:22" x14ac:dyDescent="0.25">
      <c r="B31" s="27"/>
      <c r="C31" s="27"/>
      <c r="D31" s="42"/>
      <c r="E31" s="43"/>
      <c r="G31" s="131"/>
      <c r="H31" s="131"/>
      <c r="I31" s="131"/>
      <c r="J31" s="131"/>
      <c r="K31" s="132"/>
      <c r="L31" s="132"/>
      <c r="M31" s="132"/>
      <c r="N31" s="132"/>
      <c r="O31" s="132"/>
      <c r="P31" s="132"/>
      <c r="Q31" s="132"/>
      <c r="R31" s="132"/>
      <c r="S31" s="131"/>
      <c r="T31" s="132"/>
      <c r="U31" s="132"/>
      <c r="V31" s="132"/>
    </row>
    <row r="32" spans="1:22" x14ac:dyDescent="0.25">
      <c r="G32" s="131"/>
      <c r="H32" s="131"/>
      <c r="I32" s="131"/>
      <c r="J32" s="131"/>
      <c r="K32" s="132"/>
      <c r="L32" s="132"/>
      <c r="M32" s="132"/>
      <c r="N32" s="132"/>
      <c r="O32" s="132"/>
      <c r="P32" s="132"/>
      <c r="Q32" s="132"/>
      <c r="R32" s="132"/>
      <c r="S32" s="131"/>
      <c r="T32" s="132"/>
      <c r="U32" s="132"/>
      <c r="V32" s="132"/>
    </row>
    <row r="33" spans="2:22" x14ac:dyDescent="0.25">
      <c r="G33" s="131"/>
      <c r="H33" s="131"/>
      <c r="I33" s="131"/>
      <c r="J33" s="131"/>
      <c r="K33" s="132"/>
      <c r="L33" s="132"/>
      <c r="M33" s="132"/>
      <c r="N33" s="132"/>
      <c r="O33" s="132"/>
      <c r="P33" s="132"/>
      <c r="Q33" s="132"/>
      <c r="R33" s="132"/>
      <c r="S33" s="131"/>
      <c r="T33" s="132"/>
      <c r="U33" s="132"/>
      <c r="V33" s="132"/>
    </row>
    <row r="34" spans="2:22" x14ac:dyDescent="0.25">
      <c r="G34" s="131"/>
      <c r="H34" s="131"/>
      <c r="I34" s="131"/>
      <c r="J34" s="131"/>
      <c r="K34" s="132"/>
      <c r="L34" s="132"/>
      <c r="M34" s="132"/>
      <c r="N34" s="132"/>
      <c r="O34" s="132"/>
      <c r="P34" s="132"/>
      <c r="Q34" s="132"/>
      <c r="R34" s="132"/>
      <c r="S34" s="131"/>
      <c r="T34" s="132"/>
      <c r="U34" s="132"/>
      <c r="V34" s="132"/>
    </row>
    <row r="35" spans="2:22" x14ac:dyDescent="0.25">
      <c r="B35" s="27"/>
      <c r="C35" s="27"/>
      <c r="D35" s="42"/>
      <c r="E35" s="43"/>
      <c r="G35" s="131"/>
      <c r="H35" s="131"/>
      <c r="I35" s="131"/>
      <c r="J35" s="131"/>
      <c r="K35" s="132"/>
      <c r="L35" s="132"/>
      <c r="M35" s="132"/>
      <c r="N35" s="132"/>
      <c r="O35" s="132"/>
      <c r="P35" s="132"/>
      <c r="Q35" s="132"/>
      <c r="R35" s="132"/>
      <c r="S35" s="131"/>
      <c r="T35" s="132"/>
      <c r="U35" s="132"/>
      <c r="V35" s="132"/>
    </row>
    <row r="36" spans="2:22" s="44" customFormat="1" x14ac:dyDescent="0.25">
      <c r="D36" s="41"/>
      <c r="E36" s="45"/>
      <c r="F36" s="113"/>
      <c r="G36" s="139"/>
      <c r="H36" s="139"/>
      <c r="I36" s="139"/>
      <c r="J36" s="139"/>
      <c r="K36" s="140"/>
      <c r="L36" s="140"/>
      <c r="M36" s="140"/>
      <c r="N36" s="140"/>
      <c r="O36" s="140"/>
      <c r="P36" s="140"/>
      <c r="Q36" s="140"/>
      <c r="R36" s="140"/>
      <c r="S36" s="131"/>
      <c r="T36" s="140"/>
      <c r="U36" s="140"/>
      <c r="V36" s="140"/>
    </row>
    <row r="37" spans="2:22" s="44" customFormat="1" x14ac:dyDescent="0.25">
      <c r="D37" s="41"/>
      <c r="E37" s="45"/>
      <c r="F37" s="113"/>
      <c r="G37" s="139"/>
      <c r="H37" s="139"/>
      <c r="I37" s="139"/>
      <c r="J37" s="139"/>
      <c r="K37" s="140"/>
      <c r="L37" s="140"/>
      <c r="M37" s="140"/>
      <c r="N37" s="140"/>
      <c r="O37" s="140"/>
      <c r="P37" s="140"/>
      <c r="Q37" s="140"/>
      <c r="R37" s="140"/>
      <c r="S37" s="131"/>
      <c r="T37" s="140"/>
      <c r="U37" s="140"/>
      <c r="V37" s="140"/>
    </row>
    <row r="38" spans="2:22" x14ac:dyDescent="0.25">
      <c r="G38" s="131"/>
      <c r="H38" s="131"/>
      <c r="I38" s="131"/>
      <c r="J38" s="131"/>
      <c r="K38" s="132"/>
      <c r="L38" s="132"/>
      <c r="M38" s="132"/>
      <c r="N38" s="132"/>
      <c r="O38" s="132"/>
      <c r="P38" s="132"/>
      <c r="Q38" s="132"/>
      <c r="R38" s="132"/>
      <c r="S38" s="131"/>
      <c r="T38" s="132"/>
      <c r="U38" s="132"/>
      <c r="V38" s="132"/>
    </row>
    <row r="39" spans="2:22" x14ac:dyDescent="0.25">
      <c r="G39" s="131"/>
      <c r="H39" s="131"/>
      <c r="I39" s="131"/>
      <c r="J39" s="131"/>
      <c r="K39" s="132"/>
      <c r="L39" s="132"/>
      <c r="M39" s="132"/>
      <c r="N39" s="132"/>
      <c r="O39" s="132"/>
      <c r="P39" s="132"/>
      <c r="Q39" s="132"/>
      <c r="R39" s="132"/>
      <c r="S39" s="131"/>
      <c r="T39" s="132"/>
      <c r="U39" s="132"/>
      <c r="V39" s="132"/>
    </row>
    <row r="40" spans="2:22" x14ac:dyDescent="0.25">
      <c r="G40" s="131"/>
      <c r="H40" s="131"/>
      <c r="I40" s="131"/>
      <c r="J40" s="131"/>
      <c r="K40" s="132"/>
      <c r="L40" s="132"/>
      <c r="M40" s="132"/>
      <c r="N40" s="132"/>
      <c r="O40" s="132"/>
      <c r="P40" s="132"/>
      <c r="Q40" s="132"/>
      <c r="R40" s="132"/>
      <c r="S40" s="131"/>
      <c r="T40" s="132"/>
      <c r="U40" s="132"/>
      <c r="V40" s="132"/>
    </row>
    <row r="41" spans="2:22" x14ac:dyDescent="0.25">
      <c r="G41" s="131"/>
      <c r="H41" s="131"/>
      <c r="I41" s="131"/>
      <c r="J41" s="131"/>
      <c r="K41" s="132"/>
      <c r="L41" s="132"/>
      <c r="M41" s="132"/>
      <c r="N41" s="132"/>
      <c r="O41" s="132"/>
      <c r="P41" s="132"/>
      <c r="Q41" s="132"/>
      <c r="R41" s="132"/>
      <c r="S41" s="131"/>
      <c r="T41" s="132"/>
      <c r="U41" s="132"/>
      <c r="V41" s="132"/>
    </row>
    <row r="42" spans="2:22" x14ac:dyDescent="0.25">
      <c r="G42" s="131"/>
      <c r="H42" s="131"/>
      <c r="I42" s="131"/>
      <c r="J42" s="131"/>
      <c r="K42" s="132"/>
      <c r="L42" s="132"/>
      <c r="M42" s="132"/>
      <c r="N42" s="132"/>
      <c r="O42" s="132"/>
      <c r="P42" s="132"/>
      <c r="Q42" s="132"/>
      <c r="R42" s="132"/>
      <c r="S42" s="131"/>
      <c r="T42" s="132"/>
      <c r="U42" s="132"/>
      <c r="V42" s="132"/>
    </row>
    <row r="43" spans="2:22" x14ac:dyDescent="0.25">
      <c r="G43" s="131"/>
      <c r="H43" s="131"/>
      <c r="I43" s="131"/>
      <c r="J43" s="131"/>
      <c r="K43" s="132"/>
      <c r="L43" s="132"/>
      <c r="M43" s="132"/>
      <c r="N43" s="132"/>
      <c r="O43" s="132"/>
      <c r="P43" s="132"/>
      <c r="Q43" s="132"/>
      <c r="R43" s="132"/>
      <c r="S43" s="131"/>
      <c r="T43" s="132"/>
      <c r="U43" s="132"/>
      <c r="V43" s="132"/>
    </row>
    <row r="44" spans="2:22" x14ac:dyDescent="0.25">
      <c r="G44" s="131"/>
      <c r="H44" s="131"/>
      <c r="I44" s="131"/>
      <c r="J44" s="131"/>
      <c r="K44" s="132"/>
      <c r="L44" s="132"/>
      <c r="M44" s="132"/>
      <c r="N44" s="132"/>
      <c r="O44" s="132"/>
      <c r="P44" s="132"/>
      <c r="Q44" s="132"/>
      <c r="R44" s="132"/>
      <c r="S44" s="131"/>
      <c r="T44" s="132"/>
      <c r="U44" s="132"/>
      <c r="V44" s="132"/>
    </row>
    <row r="45" spans="2:22" x14ac:dyDescent="0.25">
      <c r="G45" s="131"/>
      <c r="H45" s="131"/>
      <c r="I45" s="131"/>
      <c r="J45" s="131"/>
      <c r="K45" s="132"/>
      <c r="L45" s="132"/>
      <c r="M45" s="132"/>
      <c r="N45" s="132"/>
      <c r="O45" s="132"/>
      <c r="P45" s="132"/>
      <c r="Q45" s="132"/>
      <c r="R45" s="132"/>
      <c r="S45" s="131"/>
      <c r="T45" s="132"/>
      <c r="U45" s="132"/>
      <c r="V45" s="132"/>
    </row>
    <row r="46" spans="2:22" x14ac:dyDescent="0.25">
      <c r="G46" s="131"/>
      <c r="H46" s="131"/>
      <c r="I46" s="131"/>
      <c r="J46" s="131"/>
      <c r="K46" s="132"/>
      <c r="L46" s="132"/>
      <c r="M46" s="132"/>
      <c r="N46" s="132"/>
      <c r="O46" s="132"/>
      <c r="P46" s="132"/>
      <c r="Q46" s="132"/>
      <c r="R46" s="132"/>
      <c r="S46" s="131"/>
      <c r="T46" s="132"/>
      <c r="U46" s="132"/>
      <c r="V46" s="132"/>
    </row>
    <row r="47" spans="2:22" x14ac:dyDescent="0.25">
      <c r="G47" s="131"/>
      <c r="H47" s="131"/>
      <c r="I47" s="131"/>
      <c r="J47" s="131"/>
      <c r="K47" s="132"/>
      <c r="L47" s="132"/>
      <c r="M47" s="132"/>
      <c r="N47" s="132"/>
      <c r="O47" s="132"/>
      <c r="P47" s="132"/>
      <c r="Q47" s="132"/>
      <c r="R47" s="132"/>
      <c r="S47" s="131"/>
      <c r="T47" s="132"/>
      <c r="U47" s="132"/>
      <c r="V47" s="132"/>
    </row>
    <row r="48" spans="2:22" x14ac:dyDescent="0.25">
      <c r="G48" s="131"/>
      <c r="H48" s="131"/>
      <c r="I48" s="131"/>
      <c r="J48" s="131"/>
      <c r="K48" s="132"/>
      <c r="L48" s="132"/>
      <c r="M48" s="132"/>
      <c r="N48" s="132"/>
      <c r="O48" s="132"/>
      <c r="P48" s="132"/>
      <c r="Q48" s="132"/>
      <c r="R48" s="132"/>
      <c r="S48" s="131"/>
      <c r="T48" s="132"/>
      <c r="U48" s="132"/>
      <c r="V48" s="132"/>
    </row>
    <row r="49" spans="7:22" x14ac:dyDescent="0.25">
      <c r="G49" s="131"/>
      <c r="H49" s="131"/>
      <c r="I49" s="131"/>
      <c r="J49" s="131"/>
      <c r="K49" s="132"/>
      <c r="L49" s="132"/>
      <c r="M49" s="132"/>
      <c r="N49" s="132"/>
      <c r="O49" s="132"/>
      <c r="P49" s="132"/>
      <c r="Q49" s="132"/>
      <c r="R49" s="132"/>
      <c r="S49" s="131"/>
      <c r="T49" s="132"/>
      <c r="U49" s="132"/>
      <c r="V49" s="132"/>
    </row>
    <row r="50" spans="7:22" x14ac:dyDescent="0.25">
      <c r="G50" s="131"/>
      <c r="H50" s="131"/>
      <c r="I50" s="131"/>
      <c r="J50" s="131"/>
      <c r="K50" s="132"/>
      <c r="L50" s="132"/>
      <c r="M50" s="132"/>
      <c r="N50" s="132"/>
      <c r="O50" s="132"/>
      <c r="P50" s="132"/>
      <c r="Q50" s="132"/>
      <c r="R50" s="132"/>
      <c r="S50" s="131"/>
      <c r="T50" s="132"/>
      <c r="U50" s="132"/>
      <c r="V50" s="132"/>
    </row>
    <row r="51" spans="7:22" x14ac:dyDescent="0.25">
      <c r="G51" s="131"/>
      <c r="H51" s="131"/>
      <c r="I51" s="131"/>
      <c r="J51" s="131"/>
      <c r="K51" s="132"/>
      <c r="L51" s="132"/>
      <c r="M51" s="132"/>
      <c r="N51" s="132"/>
      <c r="O51" s="132"/>
      <c r="P51" s="132"/>
      <c r="Q51" s="132"/>
      <c r="R51" s="132"/>
      <c r="S51" s="131"/>
      <c r="T51" s="132"/>
      <c r="U51" s="132"/>
      <c r="V51" s="132"/>
    </row>
    <row r="52" spans="7:22" x14ac:dyDescent="0.25">
      <c r="G52" s="131"/>
      <c r="H52" s="131"/>
      <c r="I52" s="131"/>
      <c r="J52" s="131"/>
      <c r="K52" s="132"/>
      <c r="L52" s="132"/>
      <c r="M52" s="132"/>
      <c r="N52" s="132"/>
      <c r="O52" s="132"/>
      <c r="P52" s="132"/>
      <c r="Q52" s="132"/>
      <c r="R52" s="132"/>
      <c r="S52" s="131"/>
      <c r="T52" s="132"/>
      <c r="U52" s="132"/>
      <c r="V52" s="132"/>
    </row>
    <row r="53" spans="7:22" x14ac:dyDescent="0.25">
      <c r="G53" s="131"/>
      <c r="H53" s="131"/>
      <c r="I53" s="131"/>
      <c r="J53" s="131"/>
      <c r="K53" s="132"/>
      <c r="L53" s="132"/>
      <c r="M53" s="132"/>
      <c r="N53" s="132"/>
      <c r="O53" s="132"/>
      <c r="P53" s="132"/>
      <c r="Q53" s="132"/>
      <c r="R53" s="132"/>
      <c r="S53" s="131"/>
      <c r="T53" s="132"/>
      <c r="U53" s="132"/>
      <c r="V53" s="132"/>
    </row>
    <row r="54" spans="7:22" x14ac:dyDescent="0.25">
      <c r="G54" s="131"/>
      <c r="H54" s="131"/>
      <c r="I54" s="131"/>
      <c r="J54" s="131"/>
      <c r="K54" s="132"/>
      <c r="L54" s="132"/>
      <c r="M54" s="132"/>
      <c r="N54" s="132"/>
      <c r="O54" s="132"/>
      <c r="P54" s="132"/>
      <c r="Q54" s="132"/>
      <c r="R54" s="132"/>
      <c r="S54" s="131"/>
      <c r="T54" s="132"/>
      <c r="U54" s="132"/>
      <c r="V54" s="132"/>
    </row>
    <row r="55" spans="7:22" x14ac:dyDescent="0.25">
      <c r="G55" s="131"/>
      <c r="H55" s="131"/>
      <c r="I55" s="131"/>
      <c r="J55" s="131"/>
      <c r="K55" s="132"/>
      <c r="L55" s="132"/>
      <c r="M55" s="132"/>
      <c r="N55" s="132"/>
      <c r="O55" s="132"/>
      <c r="P55" s="132"/>
      <c r="Q55" s="132"/>
      <c r="R55" s="132"/>
      <c r="S55" s="131"/>
      <c r="T55" s="132"/>
      <c r="U55" s="132"/>
      <c r="V55" s="132"/>
    </row>
    <row r="56" spans="7:22" x14ac:dyDescent="0.25">
      <c r="G56" s="131"/>
      <c r="H56" s="131"/>
      <c r="I56" s="131"/>
      <c r="J56" s="131"/>
      <c r="K56" s="132"/>
      <c r="L56" s="132"/>
      <c r="M56" s="132"/>
      <c r="N56" s="132"/>
      <c r="O56" s="132"/>
      <c r="P56" s="132"/>
      <c r="Q56" s="132"/>
      <c r="R56" s="132"/>
      <c r="S56" s="131"/>
      <c r="T56" s="132"/>
      <c r="U56" s="132"/>
      <c r="V56" s="132"/>
    </row>
    <row r="57" spans="7:22" x14ac:dyDescent="0.25">
      <c r="G57" s="131"/>
      <c r="H57" s="131"/>
      <c r="I57" s="131"/>
      <c r="J57" s="131"/>
      <c r="K57" s="132"/>
      <c r="L57" s="132"/>
      <c r="M57" s="132"/>
      <c r="N57" s="132"/>
      <c r="O57" s="132"/>
      <c r="P57" s="132"/>
      <c r="Q57" s="132"/>
      <c r="R57" s="132"/>
      <c r="S57" s="131"/>
      <c r="T57" s="132"/>
      <c r="U57" s="132"/>
      <c r="V57" s="132"/>
    </row>
    <row r="58" spans="7:22" x14ac:dyDescent="0.25">
      <c r="G58" s="131"/>
      <c r="H58" s="131"/>
      <c r="I58" s="131"/>
      <c r="J58" s="131"/>
      <c r="K58" s="132"/>
      <c r="L58" s="132"/>
      <c r="M58" s="132"/>
      <c r="N58" s="132"/>
      <c r="O58" s="132"/>
      <c r="P58" s="132"/>
      <c r="Q58" s="132"/>
      <c r="R58" s="132"/>
      <c r="S58" s="131"/>
      <c r="T58" s="132"/>
      <c r="U58" s="132"/>
      <c r="V58" s="132"/>
    </row>
    <row r="59" spans="7:22" x14ac:dyDescent="0.25">
      <c r="G59" s="131"/>
      <c r="H59" s="131"/>
      <c r="I59" s="131"/>
      <c r="J59" s="131"/>
      <c r="K59" s="132"/>
      <c r="L59" s="132"/>
      <c r="M59" s="132"/>
      <c r="N59" s="132"/>
      <c r="O59" s="132"/>
      <c r="P59" s="132"/>
      <c r="Q59" s="132"/>
      <c r="R59" s="132"/>
      <c r="S59" s="131"/>
      <c r="T59" s="132"/>
      <c r="U59" s="132"/>
      <c r="V59" s="132"/>
    </row>
    <row r="60" spans="7:22" x14ac:dyDescent="0.25">
      <c r="G60" s="131"/>
      <c r="H60" s="131"/>
      <c r="I60" s="131"/>
      <c r="J60" s="131"/>
      <c r="K60" s="132"/>
      <c r="L60" s="132"/>
      <c r="M60" s="132"/>
      <c r="N60" s="132"/>
      <c r="O60" s="132"/>
      <c r="P60" s="132"/>
      <c r="Q60" s="132"/>
      <c r="R60" s="132"/>
      <c r="S60" s="131"/>
      <c r="T60" s="132"/>
      <c r="U60" s="132"/>
      <c r="V60" s="132"/>
    </row>
    <row r="61" spans="7:22" x14ac:dyDescent="0.25">
      <c r="G61" s="131"/>
      <c r="H61" s="131"/>
      <c r="I61" s="131"/>
      <c r="J61" s="131"/>
      <c r="K61" s="132"/>
      <c r="L61" s="132"/>
      <c r="M61" s="132"/>
      <c r="N61" s="132"/>
      <c r="O61" s="132"/>
      <c r="P61" s="132"/>
      <c r="Q61" s="132"/>
      <c r="R61" s="132"/>
      <c r="S61" s="131"/>
      <c r="T61" s="132"/>
      <c r="U61" s="132"/>
      <c r="V61" s="132"/>
    </row>
    <row r="62" spans="7:22" x14ac:dyDescent="0.25">
      <c r="G62" s="131"/>
      <c r="H62" s="131"/>
      <c r="I62" s="131"/>
      <c r="J62" s="131"/>
      <c r="K62" s="132"/>
      <c r="L62" s="132"/>
      <c r="M62" s="132"/>
      <c r="N62" s="132"/>
      <c r="O62" s="132"/>
      <c r="P62" s="132"/>
      <c r="Q62" s="132"/>
      <c r="R62" s="132"/>
      <c r="S62" s="131"/>
      <c r="T62" s="132"/>
      <c r="U62" s="132"/>
      <c r="V62" s="132"/>
    </row>
    <row r="63" spans="7:22" x14ac:dyDescent="0.25">
      <c r="G63" s="131"/>
      <c r="H63" s="131"/>
      <c r="I63" s="131"/>
      <c r="J63" s="131"/>
      <c r="K63" s="132"/>
      <c r="L63" s="132"/>
      <c r="M63" s="132"/>
      <c r="N63" s="132"/>
      <c r="O63" s="132"/>
      <c r="P63" s="132"/>
      <c r="Q63" s="132"/>
      <c r="R63" s="132"/>
      <c r="S63" s="131"/>
      <c r="T63" s="132"/>
      <c r="U63" s="132"/>
      <c r="V63" s="132"/>
    </row>
    <row r="64" spans="7:22" x14ac:dyDescent="0.25">
      <c r="G64" s="131"/>
      <c r="H64" s="131"/>
      <c r="I64" s="131"/>
      <c r="J64" s="131"/>
      <c r="K64" s="132"/>
      <c r="L64" s="132"/>
      <c r="M64" s="132"/>
      <c r="N64" s="132"/>
      <c r="O64" s="132"/>
      <c r="P64" s="132"/>
      <c r="Q64" s="132"/>
      <c r="R64" s="132"/>
      <c r="S64" s="131"/>
      <c r="T64" s="132"/>
      <c r="U64" s="132"/>
      <c r="V64" s="132"/>
    </row>
    <row r="65" spans="7:22" x14ac:dyDescent="0.25">
      <c r="G65" s="131"/>
      <c r="H65" s="131"/>
      <c r="I65" s="131"/>
      <c r="J65" s="131"/>
      <c r="K65" s="132"/>
      <c r="L65" s="132"/>
      <c r="M65" s="132"/>
      <c r="N65" s="132"/>
      <c r="O65" s="132"/>
      <c r="P65" s="132"/>
      <c r="Q65" s="132"/>
      <c r="R65" s="132"/>
      <c r="S65" s="131"/>
      <c r="T65" s="132"/>
      <c r="U65" s="132"/>
      <c r="V65" s="132"/>
    </row>
    <row r="66" spans="7:22" x14ac:dyDescent="0.25">
      <c r="G66" s="131"/>
      <c r="H66" s="131"/>
      <c r="I66" s="131"/>
      <c r="J66" s="131"/>
      <c r="K66" s="132"/>
      <c r="L66" s="132"/>
      <c r="M66" s="132"/>
      <c r="N66" s="132"/>
      <c r="O66" s="132"/>
      <c r="P66" s="132"/>
      <c r="Q66" s="132"/>
      <c r="R66" s="132"/>
      <c r="S66" s="131"/>
      <c r="T66" s="132"/>
      <c r="U66" s="132"/>
      <c r="V66" s="132"/>
    </row>
    <row r="67" spans="7:22" x14ac:dyDescent="0.25">
      <c r="G67" s="131"/>
      <c r="H67" s="131"/>
      <c r="I67" s="131"/>
      <c r="J67" s="131"/>
      <c r="K67" s="132"/>
      <c r="L67" s="132"/>
      <c r="M67" s="132"/>
      <c r="N67" s="132"/>
      <c r="O67" s="132"/>
      <c r="P67" s="132"/>
      <c r="Q67" s="132"/>
      <c r="R67" s="132"/>
      <c r="S67" s="131"/>
      <c r="T67" s="132"/>
      <c r="U67" s="132"/>
      <c r="V67" s="132"/>
    </row>
    <row r="68" spans="7:22" x14ac:dyDescent="0.25">
      <c r="G68" s="131"/>
      <c r="H68" s="131"/>
      <c r="I68" s="131"/>
      <c r="J68" s="131"/>
      <c r="K68" s="132"/>
      <c r="L68" s="132"/>
      <c r="M68" s="132"/>
      <c r="N68" s="132"/>
      <c r="O68" s="132"/>
      <c r="P68" s="132"/>
      <c r="Q68" s="132"/>
      <c r="R68" s="132"/>
      <c r="S68" s="131"/>
      <c r="T68" s="132"/>
      <c r="U68" s="132"/>
      <c r="V68" s="132"/>
    </row>
  </sheetData>
  <conditionalFormatting sqref="E1">
    <cfRule type="colorScale" priority="117">
      <colorScale>
        <cfvo type="min"/>
        <cfvo type="max"/>
        <color rgb="FFFFEF9C"/>
        <color rgb="FF63BE7B"/>
      </colorScale>
    </cfRule>
  </conditionalFormatting>
  <conditionalFormatting sqref="E1:E2">
    <cfRule type="colorScale" priority="118">
      <colorScale>
        <cfvo type="min"/>
        <cfvo type="max"/>
        <color rgb="FFFFEF9C"/>
        <color rgb="FF63BE7B"/>
      </colorScale>
    </cfRule>
  </conditionalFormatting>
  <conditionalFormatting sqref="E4:E24">
    <cfRule type="dataBar" priority="119">
      <dataBar>
        <cfvo type="min"/>
        <cfvo type="max"/>
        <color rgb="FFFFB628"/>
      </dataBar>
    </cfRule>
  </conditionalFormatting>
  <conditionalFormatting sqref="D4:D23">
    <cfRule type="cellIs" dxfId="17" priority="1" operator="notEqual">
      <formula>1</formula>
    </cfRule>
    <cfRule type="cellIs" dxfId="16" priority="2" operator="equal">
      <formula>1</formula>
    </cfRule>
  </conditionalFormatting>
  <dataValidations count="3">
    <dataValidation type="whole" allowBlank="1" showInputMessage="1" showErrorMessage="1" error="Niet onderwezen =  0_x000a_Wordt onderwezen = 1" sqref="F2">
      <formula1>0</formula1>
      <formula2>1</formula2>
    </dataValidation>
    <dataValidation type="list" allowBlank="1" showInputMessage="1" showErrorMessage="1" error="0 = niet in het curriculum_x000a_1 = in het curriculum_x000a_a = komt in het curriculum" sqref="G4:V23">
      <formula1>"0,1,a"</formula1>
    </dataValidation>
    <dataValidation type="whole" allowBlank="1" showInputMessage="1" showErrorMessage="1" error="1              = lijst ingevuld_x000a_ 0 of leeg  = lijst niet ingevuld" sqref="G2:V2">
      <formula1>0</formula1>
      <formula2>1</formula2>
    </dataValidation>
  </dataValidation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D5" sqref="D5"/>
    </sheetView>
  </sheetViews>
  <sheetFormatPr defaultColWidth="8.88671875" defaultRowHeight="13.2" x14ac:dyDescent="0.25"/>
  <cols>
    <col min="1" max="1" width="5.33203125" customWidth="1"/>
    <col min="2" max="2" width="45.33203125" customWidth="1"/>
    <col min="3" max="3" width="6.33203125" bestFit="1" customWidth="1"/>
    <col min="4" max="4" width="6.6640625" style="75" customWidth="1"/>
    <col min="5" max="5" width="14" style="1" customWidth="1"/>
    <col min="6" max="6" width="4" style="103" customWidth="1"/>
    <col min="7" max="10" width="4" customWidth="1"/>
    <col min="11" max="18" width="4" style="1" customWidth="1"/>
    <col min="19" max="19" width="4" customWidth="1"/>
    <col min="20" max="22" width="4" style="1" customWidth="1"/>
    <col min="23" max="23" width="7.44140625" customWidth="1"/>
  </cols>
  <sheetData>
    <row r="1" spans="1:22" ht="58.35" customHeight="1" x14ac:dyDescent="0.35">
      <c r="A1" s="16" t="s">
        <v>5</v>
      </c>
      <c r="B1" s="119" t="s">
        <v>196</v>
      </c>
      <c r="C1" s="119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ht="20.25" customHeight="1" x14ac:dyDescent="0.25">
      <c r="A2" s="22">
        <v>0</v>
      </c>
      <c r="B2" s="123" t="s">
        <v>261</v>
      </c>
      <c r="C2" s="123"/>
      <c r="D2" s="8"/>
      <c r="E2" s="9">
        <f>COUNTIF(G2:W2,1)</f>
        <v>14</v>
      </c>
      <c r="F2" s="100"/>
      <c r="G2" s="10"/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>
        <v>1</v>
      </c>
      <c r="Q2" s="10">
        <v>1</v>
      </c>
      <c r="R2" s="10">
        <v>1</v>
      </c>
      <c r="S2" s="10">
        <v>1</v>
      </c>
      <c r="T2" s="10"/>
      <c r="U2" s="10">
        <v>1</v>
      </c>
      <c r="V2" s="23">
        <v>1</v>
      </c>
    </row>
    <row r="3" spans="1:22" x14ac:dyDescent="0.25">
      <c r="A3" s="81"/>
      <c r="B3" s="122" t="s">
        <v>262</v>
      </c>
      <c r="C3" s="122"/>
      <c r="D3" s="40"/>
      <c r="E3" s="12"/>
      <c r="F3" s="108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</row>
    <row r="4" spans="1:22" x14ac:dyDescent="0.25">
      <c r="A4" s="82">
        <v>1</v>
      </c>
      <c r="B4" s="4" t="s">
        <v>240</v>
      </c>
      <c r="C4" s="4">
        <v>1</v>
      </c>
      <c r="D4" s="174">
        <f>IF((F4+E4)&gt;=0.75*$E$2,1,0)</f>
        <v>1</v>
      </c>
      <c r="E4" s="14">
        <f t="shared" ref="E4:E17" si="0">COUNTIF(G4:W4,1)</f>
        <v>14</v>
      </c>
      <c r="F4" s="98">
        <f>COUNTIF(G4:W4,"a")</f>
        <v>0</v>
      </c>
      <c r="G4" s="13">
        <v>0</v>
      </c>
      <c r="H4" s="17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61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0</v>
      </c>
      <c r="U4" s="173">
        <v>1</v>
      </c>
      <c r="V4" s="26">
        <v>1</v>
      </c>
    </row>
    <row r="5" spans="1:22" x14ac:dyDescent="0.25">
      <c r="A5" s="82">
        <v>2</v>
      </c>
      <c r="B5" s="4" t="s">
        <v>245</v>
      </c>
      <c r="C5" s="4">
        <v>1</v>
      </c>
      <c r="D5" s="174">
        <f t="shared" ref="D5:D16" si="1">IF((F5+E5)&gt;=0.75*$E$2,1,0)</f>
        <v>0</v>
      </c>
      <c r="E5" s="14">
        <f t="shared" si="0"/>
        <v>10</v>
      </c>
      <c r="F5" s="98">
        <f t="shared" ref="F5:F16" si="2">COUNTIF(G5:W5,"a")</f>
        <v>0</v>
      </c>
      <c r="G5" s="13">
        <v>0</v>
      </c>
      <c r="H5" s="173">
        <v>1</v>
      </c>
      <c r="I5" s="13">
        <v>1</v>
      </c>
      <c r="J5" s="13">
        <v>1</v>
      </c>
      <c r="K5" s="13">
        <v>1</v>
      </c>
      <c r="L5" s="13">
        <v>0</v>
      </c>
      <c r="M5" s="13">
        <v>0</v>
      </c>
      <c r="N5" s="161">
        <v>1</v>
      </c>
      <c r="O5" s="13">
        <v>1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73">
        <v>1</v>
      </c>
      <c r="V5" s="26">
        <v>1</v>
      </c>
    </row>
    <row r="6" spans="1:22" x14ac:dyDescent="0.25">
      <c r="A6" s="82">
        <v>3</v>
      </c>
      <c r="B6" s="4" t="s">
        <v>248</v>
      </c>
      <c r="C6" s="4">
        <v>1</v>
      </c>
      <c r="D6" s="174">
        <f t="shared" si="1"/>
        <v>0</v>
      </c>
      <c r="E6" s="14">
        <f t="shared" si="0"/>
        <v>10</v>
      </c>
      <c r="F6" s="98">
        <f t="shared" si="2"/>
        <v>0</v>
      </c>
      <c r="G6" s="13">
        <v>0</v>
      </c>
      <c r="H6" s="173">
        <v>0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61">
        <v>1</v>
      </c>
      <c r="O6" s="13">
        <v>1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73">
        <v>1</v>
      </c>
      <c r="V6" s="26">
        <v>1</v>
      </c>
    </row>
    <row r="7" spans="1:22" x14ac:dyDescent="0.25">
      <c r="A7" s="82">
        <v>4</v>
      </c>
      <c r="B7" s="4" t="s">
        <v>255</v>
      </c>
      <c r="C7" s="4">
        <v>1</v>
      </c>
      <c r="D7" s="174">
        <f t="shared" si="1"/>
        <v>0</v>
      </c>
      <c r="E7" s="14">
        <f t="shared" si="0"/>
        <v>7</v>
      </c>
      <c r="F7" s="98">
        <f t="shared" si="2"/>
        <v>0</v>
      </c>
      <c r="G7" s="13">
        <v>0</v>
      </c>
      <c r="H7" s="173">
        <v>1</v>
      </c>
      <c r="I7" s="13">
        <v>1</v>
      </c>
      <c r="J7" s="13">
        <v>0</v>
      </c>
      <c r="K7" s="13">
        <v>1</v>
      </c>
      <c r="L7" s="13">
        <v>0</v>
      </c>
      <c r="M7" s="13">
        <v>0</v>
      </c>
      <c r="N7" s="161">
        <v>1</v>
      </c>
      <c r="O7" s="13">
        <v>0</v>
      </c>
      <c r="P7" s="13">
        <v>1</v>
      </c>
      <c r="Q7" s="13">
        <v>0</v>
      </c>
      <c r="R7" s="13">
        <v>0</v>
      </c>
      <c r="S7" s="13">
        <v>1</v>
      </c>
      <c r="T7" s="13">
        <v>0</v>
      </c>
      <c r="U7" s="173">
        <v>1</v>
      </c>
      <c r="V7" s="26">
        <v>0</v>
      </c>
    </row>
    <row r="8" spans="1:22" x14ac:dyDescent="0.25">
      <c r="A8" s="82">
        <v>5</v>
      </c>
      <c r="B8" s="4" t="s">
        <v>241</v>
      </c>
      <c r="C8" s="4">
        <v>1</v>
      </c>
      <c r="D8" s="174">
        <f t="shared" si="1"/>
        <v>0</v>
      </c>
      <c r="E8" s="14">
        <f t="shared" si="0"/>
        <v>9</v>
      </c>
      <c r="F8" s="98">
        <f t="shared" si="2"/>
        <v>0</v>
      </c>
      <c r="G8" s="13">
        <v>0</v>
      </c>
      <c r="H8" s="173">
        <v>1</v>
      </c>
      <c r="I8" s="13">
        <v>1</v>
      </c>
      <c r="J8" s="13">
        <v>1</v>
      </c>
      <c r="K8" s="13">
        <v>1</v>
      </c>
      <c r="L8" s="13">
        <v>1</v>
      </c>
      <c r="M8" s="13">
        <v>0</v>
      </c>
      <c r="N8" s="161">
        <v>1</v>
      </c>
      <c r="O8" s="13">
        <v>0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73">
        <v>1</v>
      </c>
      <c r="V8" s="26">
        <v>1</v>
      </c>
    </row>
    <row r="9" spans="1:22" x14ac:dyDescent="0.25">
      <c r="A9" s="82">
        <v>6</v>
      </c>
      <c r="B9" s="4" t="s">
        <v>242</v>
      </c>
      <c r="C9" s="4">
        <v>1</v>
      </c>
      <c r="D9" s="174">
        <f t="shared" si="1"/>
        <v>0</v>
      </c>
      <c r="E9" s="14">
        <f t="shared" si="0"/>
        <v>6</v>
      </c>
      <c r="F9" s="98">
        <f t="shared" si="2"/>
        <v>0</v>
      </c>
      <c r="G9" s="13">
        <v>0</v>
      </c>
      <c r="H9" s="173">
        <v>1</v>
      </c>
      <c r="I9" s="13">
        <v>0</v>
      </c>
      <c r="J9" s="13">
        <v>1</v>
      </c>
      <c r="K9" s="13">
        <v>0</v>
      </c>
      <c r="L9" s="13">
        <v>1</v>
      </c>
      <c r="M9" s="13">
        <v>0</v>
      </c>
      <c r="N9" s="161">
        <v>1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73">
        <v>0</v>
      </c>
      <c r="V9" s="26">
        <v>1</v>
      </c>
    </row>
    <row r="10" spans="1:22" x14ac:dyDescent="0.25">
      <c r="A10" s="82">
        <v>7</v>
      </c>
      <c r="B10" s="4" t="s">
        <v>243</v>
      </c>
      <c r="C10" s="4">
        <v>1</v>
      </c>
      <c r="D10" s="174">
        <f t="shared" si="1"/>
        <v>0</v>
      </c>
      <c r="E10" s="14">
        <f t="shared" si="0"/>
        <v>8</v>
      </c>
      <c r="F10" s="98">
        <f t="shared" si="2"/>
        <v>0</v>
      </c>
      <c r="G10" s="13">
        <v>0</v>
      </c>
      <c r="H10" s="173">
        <v>0</v>
      </c>
      <c r="I10" s="13">
        <v>1</v>
      </c>
      <c r="J10" s="13">
        <v>0</v>
      </c>
      <c r="K10" s="13">
        <v>1</v>
      </c>
      <c r="L10" s="13">
        <v>1</v>
      </c>
      <c r="M10" s="13">
        <v>0</v>
      </c>
      <c r="N10" s="161">
        <v>1</v>
      </c>
      <c r="O10" s="13">
        <v>0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73">
        <v>1</v>
      </c>
      <c r="V10" s="26">
        <v>1</v>
      </c>
    </row>
    <row r="11" spans="1:22" x14ac:dyDescent="0.25">
      <c r="A11" s="82">
        <v>8</v>
      </c>
      <c r="B11" s="4" t="s">
        <v>249</v>
      </c>
      <c r="C11" s="4">
        <v>1</v>
      </c>
      <c r="D11" s="174">
        <f t="shared" si="1"/>
        <v>1</v>
      </c>
      <c r="E11" s="14">
        <f t="shared" si="0"/>
        <v>13</v>
      </c>
      <c r="F11" s="98">
        <f t="shared" si="2"/>
        <v>0</v>
      </c>
      <c r="G11" s="13">
        <v>0</v>
      </c>
      <c r="H11" s="17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61">
        <v>1</v>
      </c>
      <c r="O11" s="13">
        <v>0</v>
      </c>
      <c r="P11" s="13">
        <v>1</v>
      </c>
      <c r="Q11" s="13">
        <v>1</v>
      </c>
      <c r="R11" s="13">
        <v>1</v>
      </c>
      <c r="S11" s="13">
        <v>1</v>
      </c>
      <c r="T11" s="13">
        <v>0</v>
      </c>
      <c r="U11" s="173">
        <v>1</v>
      </c>
      <c r="V11" s="26">
        <v>1</v>
      </c>
    </row>
    <row r="12" spans="1:22" x14ac:dyDescent="0.25">
      <c r="A12" s="82">
        <v>9</v>
      </c>
      <c r="B12" s="4" t="s">
        <v>250</v>
      </c>
      <c r="C12" s="4">
        <v>1</v>
      </c>
      <c r="D12" s="174">
        <f t="shared" si="1"/>
        <v>0</v>
      </c>
      <c r="E12" s="14">
        <f t="shared" si="0"/>
        <v>5</v>
      </c>
      <c r="F12" s="98">
        <f t="shared" si="2"/>
        <v>0</v>
      </c>
      <c r="G12" s="13">
        <v>0</v>
      </c>
      <c r="H12" s="173">
        <v>0</v>
      </c>
      <c r="I12" s="13">
        <v>1</v>
      </c>
      <c r="J12" s="13">
        <v>0</v>
      </c>
      <c r="K12" s="13">
        <v>1</v>
      </c>
      <c r="L12" s="13">
        <v>0</v>
      </c>
      <c r="M12" s="13">
        <v>0</v>
      </c>
      <c r="N12" s="161">
        <v>1</v>
      </c>
      <c r="O12" s="13">
        <v>0</v>
      </c>
      <c r="P12" s="13">
        <v>1</v>
      </c>
      <c r="Q12" s="13">
        <v>1</v>
      </c>
      <c r="R12" s="13">
        <v>0</v>
      </c>
      <c r="S12" s="13">
        <v>0</v>
      </c>
      <c r="T12" s="13">
        <v>0</v>
      </c>
      <c r="U12" s="173">
        <v>0</v>
      </c>
      <c r="V12" s="26">
        <v>0</v>
      </c>
    </row>
    <row r="13" spans="1:22" x14ac:dyDescent="0.25">
      <c r="A13" s="82">
        <v>10</v>
      </c>
      <c r="B13" s="4" t="s">
        <v>251</v>
      </c>
      <c r="C13" s="4">
        <v>1</v>
      </c>
      <c r="D13" s="174">
        <f t="shared" si="1"/>
        <v>0</v>
      </c>
      <c r="E13" s="14">
        <f t="shared" si="0"/>
        <v>8</v>
      </c>
      <c r="F13" s="98">
        <f t="shared" si="2"/>
        <v>0</v>
      </c>
      <c r="G13" s="13">
        <v>0</v>
      </c>
      <c r="H13" s="173">
        <v>1</v>
      </c>
      <c r="I13" s="13">
        <v>0</v>
      </c>
      <c r="J13" s="13">
        <v>0</v>
      </c>
      <c r="K13" s="13">
        <v>1</v>
      </c>
      <c r="L13" s="13">
        <v>0</v>
      </c>
      <c r="M13" s="13">
        <v>1</v>
      </c>
      <c r="N13" s="161">
        <v>1</v>
      </c>
      <c r="O13" s="13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73">
        <v>1</v>
      </c>
      <c r="V13" s="26">
        <v>1</v>
      </c>
    </row>
    <row r="14" spans="1:22" x14ac:dyDescent="0.25">
      <c r="A14" s="82">
        <v>11</v>
      </c>
      <c r="B14" s="4" t="s">
        <v>247</v>
      </c>
      <c r="C14" s="4">
        <v>1</v>
      </c>
      <c r="D14" s="174">
        <f t="shared" si="1"/>
        <v>1</v>
      </c>
      <c r="E14" s="14">
        <f t="shared" si="0"/>
        <v>12</v>
      </c>
      <c r="F14" s="98">
        <f t="shared" si="2"/>
        <v>0</v>
      </c>
      <c r="G14" s="13">
        <v>0</v>
      </c>
      <c r="H14" s="17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61">
        <v>0</v>
      </c>
      <c r="O14" s="13">
        <v>0</v>
      </c>
      <c r="P14" s="13">
        <v>1</v>
      </c>
      <c r="Q14" s="13">
        <v>1</v>
      </c>
      <c r="R14" s="13">
        <v>1</v>
      </c>
      <c r="S14" s="13">
        <v>1</v>
      </c>
      <c r="T14" s="13">
        <v>0</v>
      </c>
      <c r="U14" s="173">
        <v>1</v>
      </c>
      <c r="V14" s="26">
        <v>1</v>
      </c>
    </row>
    <row r="15" spans="1:22" x14ac:dyDescent="0.25">
      <c r="A15" s="82">
        <v>12</v>
      </c>
      <c r="B15" s="4" t="s">
        <v>244</v>
      </c>
      <c r="C15" s="4">
        <v>1</v>
      </c>
      <c r="D15" s="174">
        <f t="shared" si="1"/>
        <v>0</v>
      </c>
      <c r="E15" s="14">
        <f t="shared" si="0"/>
        <v>5</v>
      </c>
      <c r="F15" s="98">
        <f t="shared" si="2"/>
        <v>0</v>
      </c>
      <c r="G15" s="13">
        <v>0</v>
      </c>
      <c r="H15" s="173">
        <v>1</v>
      </c>
      <c r="I15" s="13">
        <v>0</v>
      </c>
      <c r="J15" s="13">
        <v>0</v>
      </c>
      <c r="K15" s="13">
        <v>1</v>
      </c>
      <c r="L15" s="13">
        <v>0</v>
      </c>
      <c r="M15" s="13">
        <v>1</v>
      </c>
      <c r="N15" s="161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73">
        <v>0</v>
      </c>
      <c r="V15" s="26">
        <v>1</v>
      </c>
    </row>
    <row r="16" spans="1:22" x14ac:dyDescent="0.25">
      <c r="A16" s="82">
        <v>13</v>
      </c>
      <c r="B16" s="4" t="s">
        <v>246</v>
      </c>
      <c r="C16" s="4">
        <v>1</v>
      </c>
      <c r="D16" s="174">
        <f t="shared" si="1"/>
        <v>0</v>
      </c>
      <c r="E16" s="14">
        <f t="shared" si="0"/>
        <v>9</v>
      </c>
      <c r="F16" s="98">
        <f t="shared" si="2"/>
        <v>0</v>
      </c>
      <c r="G16" s="13">
        <v>0</v>
      </c>
      <c r="H16" s="173">
        <v>0</v>
      </c>
      <c r="I16" s="13">
        <v>0</v>
      </c>
      <c r="J16" s="13">
        <v>0</v>
      </c>
      <c r="K16" s="13">
        <v>0</v>
      </c>
      <c r="L16" s="13">
        <v>1</v>
      </c>
      <c r="M16" s="13">
        <v>1</v>
      </c>
      <c r="N16" s="161">
        <v>1</v>
      </c>
      <c r="O16" s="13">
        <v>0</v>
      </c>
      <c r="P16" s="13">
        <v>1</v>
      </c>
      <c r="Q16" s="13">
        <v>1</v>
      </c>
      <c r="R16" s="13">
        <v>1</v>
      </c>
      <c r="S16" s="13">
        <v>1</v>
      </c>
      <c r="T16" s="13">
        <v>0</v>
      </c>
      <c r="U16" s="173">
        <v>1</v>
      </c>
      <c r="V16" s="26">
        <v>1</v>
      </c>
    </row>
    <row r="17" spans="1:22" ht="13.8" thickBot="1" x14ac:dyDescent="0.3">
      <c r="A17" s="79"/>
      <c r="B17" s="7"/>
      <c r="C17" s="56"/>
      <c r="D17" s="83"/>
      <c r="E17" s="39">
        <f t="shared" si="0"/>
        <v>0</v>
      </c>
      <c r="F17" s="115"/>
      <c r="G17" s="128"/>
      <c r="H17" s="128"/>
      <c r="I17" s="128"/>
      <c r="J17" s="128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0"/>
    </row>
    <row r="18" spans="1:22" x14ac:dyDescent="0.25">
      <c r="A18" s="41"/>
      <c r="B18" s="41"/>
      <c r="C18" s="41"/>
      <c r="D18" s="75">
        <f>SUM(D4:D17)</f>
        <v>3</v>
      </c>
      <c r="E18" s="176">
        <f>AVERAGE(G18:V18)</f>
        <v>8.2857142857142865</v>
      </c>
      <c r="F18">
        <f>SUM(F4:F17)</f>
        <v>0</v>
      </c>
      <c r="H18">
        <f t="shared" ref="H18:V18" si="3">SUM(H4:H17)</f>
        <v>9</v>
      </c>
      <c r="I18">
        <f t="shared" si="3"/>
        <v>9</v>
      </c>
      <c r="J18">
        <f t="shared" si="3"/>
        <v>7</v>
      </c>
      <c r="K18">
        <f t="shared" si="3"/>
        <v>11</v>
      </c>
      <c r="L18">
        <f t="shared" si="3"/>
        <v>8</v>
      </c>
      <c r="M18">
        <f t="shared" si="3"/>
        <v>7</v>
      </c>
      <c r="N18">
        <f t="shared" si="3"/>
        <v>11</v>
      </c>
      <c r="O18">
        <f t="shared" si="3"/>
        <v>4</v>
      </c>
      <c r="P18">
        <f t="shared" si="3"/>
        <v>11</v>
      </c>
      <c r="Q18">
        <f t="shared" si="3"/>
        <v>8</v>
      </c>
      <c r="R18">
        <f t="shared" si="3"/>
        <v>5</v>
      </c>
      <c r="S18">
        <f t="shared" si="3"/>
        <v>5</v>
      </c>
      <c r="T18"/>
      <c r="U18">
        <f t="shared" si="3"/>
        <v>10</v>
      </c>
      <c r="V18">
        <f t="shared" si="3"/>
        <v>11</v>
      </c>
    </row>
    <row r="19" spans="1:22" ht="13.8" thickBot="1" x14ac:dyDescent="0.3">
      <c r="A19" s="41"/>
      <c r="B19" s="41"/>
      <c r="C19" s="41"/>
      <c r="G19" s="131"/>
      <c r="H19" s="131"/>
      <c r="I19" s="131"/>
      <c r="J19" s="131"/>
      <c r="K19" s="132"/>
      <c r="L19" s="132"/>
      <c r="M19" s="132"/>
      <c r="N19" s="132"/>
      <c r="O19" s="132"/>
      <c r="P19" s="132"/>
      <c r="Q19" s="132"/>
      <c r="R19" s="132"/>
      <c r="S19" s="131"/>
      <c r="T19" s="132"/>
      <c r="U19" s="132"/>
      <c r="V19" s="132"/>
    </row>
    <row r="20" spans="1:22" s="68" customFormat="1" x14ac:dyDescent="0.25">
      <c r="A20" s="84"/>
      <c r="B20" s="85" t="s">
        <v>265</v>
      </c>
      <c r="C20" s="85"/>
      <c r="D20" s="88"/>
      <c r="E20" s="88"/>
      <c r="F20" s="116"/>
      <c r="G20" s="133"/>
      <c r="H20" s="133"/>
      <c r="I20" s="133"/>
      <c r="J20" s="133"/>
      <c r="K20" s="134"/>
      <c r="L20" s="134"/>
      <c r="M20" s="134"/>
      <c r="N20" s="134"/>
      <c r="O20" s="134"/>
      <c r="P20" s="134"/>
      <c r="Q20" s="134"/>
      <c r="R20" s="134"/>
      <c r="S20" s="133"/>
      <c r="T20" s="134"/>
      <c r="U20" s="134"/>
      <c r="V20" s="135"/>
    </row>
    <row r="21" spans="1:22" s="68" customFormat="1" ht="13.8" thickBot="1" x14ac:dyDescent="0.3">
      <c r="A21" s="86">
        <v>1</v>
      </c>
      <c r="B21" s="87" t="s">
        <v>266</v>
      </c>
      <c r="C21" s="87"/>
      <c r="D21" s="83"/>
      <c r="E21" s="83"/>
      <c r="F21" s="117"/>
      <c r="G21" s="136"/>
      <c r="H21" s="136"/>
      <c r="I21" s="136"/>
      <c r="J21" s="136"/>
      <c r="K21" s="137"/>
      <c r="L21" s="137"/>
      <c r="M21" s="137"/>
      <c r="N21" s="137"/>
      <c r="O21" s="137"/>
      <c r="P21" s="137"/>
      <c r="Q21" s="137"/>
      <c r="R21" s="137"/>
      <c r="S21" s="136"/>
      <c r="T21" s="137"/>
      <c r="U21" s="137"/>
      <c r="V21" s="138"/>
    </row>
    <row r="22" spans="1:22" x14ac:dyDescent="0.25">
      <c r="A22" s="41"/>
      <c r="B22" s="42"/>
      <c r="C22" s="42"/>
      <c r="D22" s="43"/>
      <c r="E22" s="43"/>
      <c r="G22" s="131"/>
      <c r="H22" s="131"/>
      <c r="I22" s="131"/>
      <c r="J22" s="131"/>
      <c r="K22" s="132"/>
      <c r="L22" s="132"/>
      <c r="M22" s="132"/>
      <c r="N22" s="132"/>
      <c r="O22" s="132"/>
      <c r="P22" s="132"/>
      <c r="Q22" s="132"/>
      <c r="R22" s="132"/>
      <c r="S22" s="131"/>
      <c r="T22" s="132"/>
      <c r="U22" s="132"/>
      <c r="V22" s="132"/>
    </row>
    <row r="23" spans="1:22" x14ac:dyDescent="0.25">
      <c r="A23" s="41"/>
      <c r="B23" s="41"/>
      <c r="C23" s="41"/>
      <c r="G23" s="131"/>
      <c r="H23" s="131"/>
      <c r="I23" s="131"/>
      <c r="J23" s="131"/>
      <c r="K23" s="132"/>
      <c r="L23" s="132"/>
      <c r="M23" s="132"/>
      <c r="N23" s="132"/>
      <c r="O23" s="132"/>
      <c r="P23" s="132"/>
      <c r="Q23" s="132"/>
      <c r="R23" s="132"/>
      <c r="S23" s="131"/>
      <c r="T23" s="132"/>
      <c r="U23" s="132"/>
      <c r="V23" s="132"/>
    </row>
    <row r="24" spans="1:22" x14ac:dyDescent="0.25">
      <c r="G24" s="131"/>
      <c r="H24" s="131"/>
      <c r="I24" s="131"/>
      <c r="J24" s="131"/>
      <c r="K24" s="132"/>
      <c r="L24" s="132"/>
      <c r="M24" s="132"/>
      <c r="N24" s="132"/>
      <c r="O24" s="132"/>
      <c r="P24" s="132"/>
      <c r="Q24" s="132"/>
      <c r="R24" s="132"/>
      <c r="S24" s="131"/>
      <c r="T24" s="132"/>
      <c r="U24" s="132"/>
      <c r="V24" s="132"/>
    </row>
    <row r="25" spans="1:22" x14ac:dyDescent="0.25">
      <c r="B25" s="27"/>
      <c r="C25" s="27"/>
      <c r="D25" s="43"/>
      <c r="E25" s="43"/>
      <c r="G25" s="131"/>
      <c r="H25" s="131"/>
      <c r="I25" s="131"/>
      <c r="J25" s="131"/>
      <c r="K25" s="132"/>
      <c r="L25" s="132"/>
      <c r="M25" s="132"/>
      <c r="N25" s="132"/>
      <c r="O25" s="132"/>
      <c r="P25" s="132"/>
      <c r="Q25" s="132"/>
      <c r="R25" s="132"/>
      <c r="S25" s="131"/>
      <c r="T25" s="132"/>
      <c r="U25" s="132"/>
      <c r="V25" s="132"/>
    </row>
    <row r="26" spans="1:22" s="44" customFormat="1" x14ac:dyDescent="0.25">
      <c r="D26" s="75"/>
      <c r="E26" s="45"/>
      <c r="F26" s="113"/>
      <c r="G26" s="139"/>
      <c r="H26" s="139"/>
      <c r="I26" s="139"/>
      <c r="J26" s="139"/>
      <c r="K26" s="140"/>
      <c r="L26" s="140"/>
      <c r="M26" s="140"/>
      <c r="N26" s="140"/>
      <c r="O26" s="140"/>
      <c r="P26" s="140"/>
      <c r="Q26" s="140"/>
      <c r="R26" s="140"/>
      <c r="S26" s="131"/>
      <c r="T26" s="140"/>
      <c r="U26" s="140"/>
      <c r="V26" s="140"/>
    </row>
    <row r="27" spans="1:22" s="44" customFormat="1" x14ac:dyDescent="0.25">
      <c r="D27" s="75"/>
      <c r="E27" s="45"/>
      <c r="F27" s="113"/>
      <c r="G27" s="139"/>
      <c r="H27" s="139"/>
      <c r="I27" s="139"/>
      <c r="J27" s="139"/>
      <c r="K27" s="140"/>
      <c r="L27" s="140"/>
      <c r="M27" s="140"/>
      <c r="N27" s="140"/>
      <c r="O27" s="140"/>
      <c r="P27" s="140"/>
      <c r="Q27" s="140"/>
      <c r="R27" s="140"/>
      <c r="S27" s="131"/>
      <c r="T27" s="140"/>
      <c r="U27" s="140"/>
      <c r="V27" s="140"/>
    </row>
    <row r="28" spans="1:22" x14ac:dyDescent="0.25">
      <c r="G28" s="131"/>
      <c r="H28" s="131"/>
      <c r="I28" s="131"/>
      <c r="J28" s="131"/>
      <c r="K28" s="132"/>
      <c r="L28" s="132"/>
      <c r="M28" s="132"/>
      <c r="N28" s="132"/>
      <c r="O28" s="132"/>
      <c r="P28" s="132"/>
      <c r="Q28" s="132"/>
      <c r="R28" s="132"/>
      <c r="S28" s="131"/>
      <c r="T28" s="132"/>
      <c r="U28" s="132"/>
      <c r="V28" s="132"/>
    </row>
    <row r="29" spans="1:22" x14ac:dyDescent="0.25">
      <c r="G29" s="131"/>
      <c r="H29" s="131"/>
      <c r="I29" s="131"/>
      <c r="J29" s="131"/>
      <c r="K29" s="132"/>
      <c r="L29" s="132"/>
      <c r="M29" s="132"/>
      <c r="N29" s="132"/>
      <c r="O29" s="132"/>
      <c r="P29" s="132"/>
      <c r="Q29" s="132"/>
      <c r="R29" s="132"/>
      <c r="S29" s="131"/>
      <c r="T29" s="132"/>
      <c r="U29" s="132"/>
      <c r="V29" s="132"/>
    </row>
    <row r="30" spans="1:22" x14ac:dyDescent="0.25">
      <c r="G30" s="131"/>
      <c r="H30" s="131"/>
      <c r="I30" s="131"/>
      <c r="J30" s="131"/>
      <c r="K30" s="132"/>
      <c r="L30" s="132"/>
      <c r="M30" s="132"/>
      <c r="N30" s="132"/>
      <c r="O30" s="132"/>
      <c r="P30" s="132"/>
      <c r="Q30" s="132"/>
      <c r="R30" s="132"/>
      <c r="S30" s="131"/>
      <c r="T30" s="132"/>
      <c r="U30" s="132"/>
      <c r="V30" s="132"/>
    </row>
    <row r="31" spans="1:22" x14ac:dyDescent="0.25">
      <c r="G31" s="131"/>
      <c r="H31" s="131"/>
      <c r="I31" s="131"/>
      <c r="J31" s="131"/>
      <c r="K31" s="132"/>
      <c r="L31" s="132"/>
      <c r="M31" s="132"/>
      <c r="N31" s="132"/>
      <c r="O31" s="132"/>
      <c r="P31" s="132"/>
      <c r="Q31" s="132"/>
      <c r="R31" s="132"/>
      <c r="S31" s="131"/>
      <c r="T31" s="132"/>
      <c r="U31" s="132"/>
      <c r="V31" s="132"/>
    </row>
    <row r="32" spans="1:22" x14ac:dyDescent="0.25">
      <c r="G32" s="131"/>
      <c r="H32" s="131"/>
      <c r="I32" s="131"/>
      <c r="J32" s="131"/>
      <c r="K32" s="132"/>
      <c r="L32" s="132"/>
      <c r="M32" s="132"/>
      <c r="N32" s="132"/>
      <c r="O32" s="132"/>
      <c r="P32" s="132"/>
      <c r="Q32" s="132"/>
      <c r="R32" s="132"/>
      <c r="S32" s="131"/>
      <c r="T32" s="132"/>
      <c r="U32" s="132"/>
      <c r="V32" s="132"/>
    </row>
    <row r="33" spans="7:22" x14ac:dyDescent="0.25">
      <c r="G33" s="131"/>
      <c r="H33" s="131"/>
      <c r="I33" s="131"/>
      <c r="J33" s="131"/>
      <c r="K33" s="132"/>
      <c r="L33" s="132"/>
      <c r="M33" s="132"/>
      <c r="N33" s="132"/>
      <c r="O33" s="132"/>
      <c r="P33" s="132"/>
      <c r="Q33" s="132"/>
      <c r="R33" s="132"/>
      <c r="S33" s="131"/>
      <c r="T33" s="132"/>
      <c r="U33" s="132"/>
      <c r="V33" s="132"/>
    </row>
    <row r="34" spans="7:22" x14ac:dyDescent="0.25">
      <c r="G34" s="131"/>
      <c r="H34" s="131"/>
      <c r="I34" s="131"/>
      <c r="J34" s="131"/>
      <c r="K34" s="132"/>
      <c r="L34" s="132"/>
      <c r="M34" s="132"/>
      <c r="N34" s="132"/>
      <c r="O34" s="132"/>
      <c r="P34" s="132"/>
      <c r="Q34" s="132"/>
      <c r="R34" s="132"/>
      <c r="S34" s="131"/>
      <c r="T34" s="132"/>
      <c r="U34" s="132"/>
      <c r="V34" s="132"/>
    </row>
    <row r="35" spans="7:22" x14ac:dyDescent="0.25">
      <c r="G35" s="131"/>
      <c r="H35" s="131"/>
      <c r="I35" s="131"/>
      <c r="J35" s="131"/>
      <c r="K35" s="132"/>
      <c r="L35" s="132"/>
      <c r="M35" s="132"/>
      <c r="N35" s="132"/>
      <c r="O35" s="132"/>
      <c r="P35" s="132"/>
      <c r="Q35" s="132"/>
      <c r="R35" s="132"/>
      <c r="S35" s="131"/>
      <c r="T35" s="132"/>
      <c r="U35" s="132"/>
      <c r="V35" s="132"/>
    </row>
    <row r="36" spans="7:22" x14ac:dyDescent="0.25">
      <c r="G36" s="131"/>
      <c r="H36" s="131"/>
      <c r="I36" s="131"/>
      <c r="J36" s="131"/>
      <c r="K36" s="132"/>
      <c r="L36" s="132"/>
      <c r="M36" s="132"/>
      <c r="N36" s="132"/>
      <c r="O36" s="132"/>
      <c r="P36" s="132"/>
      <c r="Q36" s="132"/>
      <c r="R36" s="132"/>
      <c r="S36" s="131"/>
      <c r="T36" s="132"/>
      <c r="U36" s="132"/>
      <c r="V36" s="132"/>
    </row>
    <row r="37" spans="7:22" x14ac:dyDescent="0.25">
      <c r="G37" s="131"/>
      <c r="H37" s="131"/>
      <c r="I37" s="131"/>
      <c r="J37" s="131"/>
      <c r="K37" s="132"/>
      <c r="L37" s="132"/>
      <c r="M37" s="132"/>
      <c r="N37" s="132"/>
      <c r="O37" s="132"/>
      <c r="P37" s="132"/>
      <c r="Q37" s="132"/>
      <c r="R37" s="132"/>
      <c r="S37" s="131"/>
      <c r="T37" s="132"/>
      <c r="U37" s="132"/>
      <c r="V37" s="132"/>
    </row>
    <row r="38" spans="7:22" x14ac:dyDescent="0.25">
      <c r="G38" s="131"/>
      <c r="H38" s="131"/>
      <c r="I38" s="131"/>
      <c r="J38" s="131"/>
      <c r="K38" s="132"/>
      <c r="L38" s="132"/>
      <c r="M38" s="132"/>
      <c r="N38" s="132"/>
      <c r="O38" s="132"/>
      <c r="P38" s="132"/>
      <c r="Q38" s="132"/>
      <c r="R38" s="132"/>
      <c r="S38" s="131"/>
      <c r="T38" s="132"/>
      <c r="U38" s="132"/>
      <c r="V38" s="132"/>
    </row>
    <row r="39" spans="7:22" x14ac:dyDescent="0.25">
      <c r="G39" s="131"/>
      <c r="H39" s="131"/>
      <c r="I39" s="131"/>
      <c r="J39" s="131"/>
      <c r="K39" s="132"/>
      <c r="L39" s="132"/>
      <c r="M39" s="132"/>
      <c r="N39" s="132"/>
      <c r="O39" s="132"/>
      <c r="P39" s="132"/>
      <c r="Q39" s="132"/>
      <c r="R39" s="132"/>
      <c r="S39" s="131"/>
      <c r="T39" s="132"/>
      <c r="U39" s="132"/>
      <c r="V39" s="132"/>
    </row>
    <row r="40" spans="7:22" x14ac:dyDescent="0.25">
      <c r="G40" s="131"/>
      <c r="H40" s="131"/>
      <c r="I40" s="131"/>
      <c r="J40" s="131"/>
      <c r="K40" s="132"/>
      <c r="L40" s="132"/>
      <c r="M40" s="132"/>
      <c r="N40" s="132"/>
      <c r="O40" s="132"/>
      <c r="P40" s="132"/>
      <c r="Q40" s="132"/>
      <c r="R40" s="132"/>
      <c r="S40" s="131"/>
      <c r="T40" s="132"/>
      <c r="U40" s="132"/>
      <c r="V40" s="132"/>
    </row>
    <row r="41" spans="7:22" x14ac:dyDescent="0.25">
      <c r="G41" s="131"/>
      <c r="H41" s="131"/>
      <c r="I41" s="131"/>
      <c r="J41" s="131"/>
      <c r="K41" s="132"/>
      <c r="L41" s="132"/>
      <c r="M41" s="132"/>
      <c r="N41" s="132"/>
      <c r="O41" s="132"/>
      <c r="P41" s="132"/>
      <c r="Q41" s="132"/>
      <c r="R41" s="132"/>
      <c r="S41" s="131"/>
      <c r="T41" s="132"/>
      <c r="U41" s="132"/>
      <c r="V41" s="132"/>
    </row>
    <row r="42" spans="7:22" x14ac:dyDescent="0.25">
      <c r="G42" s="131"/>
      <c r="H42" s="131"/>
      <c r="I42" s="131"/>
      <c r="J42" s="131"/>
      <c r="K42" s="132"/>
      <c r="L42" s="132"/>
      <c r="M42" s="132"/>
      <c r="N42" s="132"/>
      <c r="O42" s="132"/>
      <c r="P42" s="132"/>
      <c r="Q42" s="132"/>
      <c r="R42" s="132"/>
      <c r="S42" s="131"/>
      <c r="T42" s="132"/>
      <c r="U42" s="132"/>
      <c r="V42" s="132"/>
    </row>
    <row r="43" spans="7:22" x14ac:dyDescent="0.25">
      <c r="G43" s="131"/>
      <c r="H43" s="131"/>
      <c r="I43" s="131"/>
      <c r="J43" s="131"/>
      <c r="K43" s="132"/>
      <c r="L43" s="132"/>
      <c r="M43" s="132"/>
      <c r="N43" s="132"/>
      <c r="O43" s="132"/>
      <c r="P43" s="132"/>
      <c r="Q43" s="132"/>
      <c r="R43" s="132"/>
      <c r="S43" s="131"/>
      <c r="T43" s="132"/>
      <c r="U43" s="132"/>
      <c r="V43" s="132"/>
    </row>
    <row r="44" spans="7:22" x14ac:dyDescent="0.25">
      <c r="G44" s="131"/>
      <c r="H44" s="131"/>
      <c r="I44" s="131"/>
      <c r="J44" s="131"/>
      <c r="K44" s="132"/>
      <c r="L44" s="132"/>
      <c r="M44" s="132"/>
      <c r="N44" s="132"/>
      <c r="O44" s="132"/>
      <c r="P44" s="132"/>
      <c r="Q44" s="132"/>
      <c r="R44" s="132"/>
      <c r="S44" s="131"/>
      <c r="T44" s="132"/>
      <c r="U44" s="132"/>
      <c r="V44" s="132"/>
    </row>
    <row r="45" spans="7:22" x14ac:dyDescent="0.25">
      <c r="G45" s="131"/>
      <c r="H45" s="131"/>
      <c r="I45" s="131"/>
      <c r="J45" s="131"/>
      <c r="K45" s="132"/>
      <c r="L45" s="132"/>
      <c r="M45" s="132"/>
      <c r="N45" s="132"/>
      <c r="O45" s="132"/>
      <c r="P45" s="132"/>
      <c r="Q45" s="132"/>
      <c r="R45" s="132"/>
      <c r="S45" s="131"/>
      <c r="T45" s="132"/>
      <c r="U45" s="132"/>
      <c r="V45" s="132"/>
    </row>
    <row r="46" spans="7:22" x14ac:dyDescent="0.25">
      <c r="G46" s="131"/>
      <c r="H46" s="131"/>
      <c r="I46" s="131"/>
      <c r="J46" s="131"/>
      <c r="K46" s="132"/>
      <c r="L46" s="132"/>
      <c r="M46" s="132"/>
      <c r="N46" s="132"/>
      <c r="O46" s="132"/>
      <c r="P46" s="132"/>
      <c r="Q46" s="132"/>
      <c r="R46" s="132"/>
      <c r="S46" s="131"/>
      <c r="T46" s="132"/>
      <c r="U46" s="132"/>
      <c r="V46" s="132"/>
    </row>
    <row r="47" spans="7:22" x14ac:dyDescent="0.25">
      <c r="G47" s="131"/>
      <c r="H47" s="131"/>
      <c r="I47" s="131"/>
      <c r="J47" s="131"/>
      <c r="K47" s="132"/>
      <c r="L47" s="132"/>
      <c r="M47" s="132"/>
      <c r="N47" s="132"/>
      <c r="O47" s="132"/>
      <c r="P47" s="132"/>
      <c r="Q47" s="132"/>
      <c r="R47" s="132"/>
      <c r="S47" s="131"/>
      <c r="T47" s="132"/>
      <c r="U47" s="132"/>
      <c r="V47" s="132"/>
    </row>
    <row r="48" spans="7:22" x14ac:dyDescent="0.25">
      <c r="G48" s="131"/>
      <c r="H48" s="131"/>
      <c r="I48" s="131"/>
      <c r="J48" s="131"/>
      <c r="K48" s="132"/>
      <c r="L48" s="132"/>
      <c r="M48" s="132"/>
      <c r="N48" s="132"/>
      <c r="O48" s="132"/>
      <c r="P48" s="132"/>
      <c r="Q48" s="132"/>
      <c r="R48" s="132"/>
      <c r="S48" s="131"/>
      <c r="T48" s="132"/>
      <c r="U48" s="132"/>
      <c r="V48" s="132"/>
    </row>
    <row r="49" spans="7:22" x14ac:dyDescent="0.25">
      <c r="G49" s="131"/>
      <c r="H49" s="131"/>
      <c r="I49" s="131"/>
      <c r="J49" s="131"/>
      <c r="K49" s="132"/>
      <c r="L49" s="132"/>
      <c r="M49" s="132"/>
      <c r="N49" s="132"/>
      <c r="O49" s="132"/>
      <c r="P49" s="132"/>
      <c r="Q49" s="132"/>
      <c r="R49" s="132"/>
      <c r="S49" s="131"/>
      <c r="T49" s="132"/>
      <c r="U49" s="132"/>
      <c r="V49" s="132"/>
    </row>
    <row r="50" spans="7:22" x14ac:dyDescent="0.25">
      <c r="G50" s="131"/>
      <c r="H50" s="131"/>
      <c r="I50" s="131"/>
      <c r="J50" s="131"/>
      <c r="K50" s="132"/>
      <c r="L50" s="132"/>
      <c r="M50" s="132"/>
      <c r="N50" s="132"/>
      <c r="O50" s="132"/>
      <c r="P50" s="132"/>
      <c r="Q50" s="132"/>
      <c r="R50" s="132"/>
      <c r="S50" s="131"/>
      <c r="T50" s="132"/>
      <c r="U50" s="132"/>
      <c r="V50" s="132"/>
    </row>
    <row r="51" spans="7:22" x14ac:dyDescent="0.25">
      <c r="G51" s="131"/>
      <c r="H51" s="131"/>
      <c r="I51" s="131"/>
      <c r="J51" s="131"/>
      <c r="K51" s="132"/>
      <c r="L51" s="132"/>
      <c r="M51" s="132"/>
      <c r="N51" s="132"/>
      <c r="O51" s="132"/>
      <c r="P51" s="132"/>
      <c r="Q51" s="132"/>
      <c r="R51" s="132"/>
      <c r="S51" s="131"/>
      <c r="T51" s="132"/>
      <c r="U51" s="132"/>
      <c r="V51" s="132"/>
    </row>
    <row r="52" spans="7:22" x14ac:dyDescent="0.25">
      <c r="G52" s="131"/>
      <c r="H52" s="131"/>
      <c r="I52" s="131"/>
      <c r="J52" s="131"/>
      <c r="K52" s="132"/>
      <c r="L52" s="132"/>
      <c r="M52" s="132"/>
      <c r="N52" s="132"/>
      <c r="O52" s="132"/>
      <c r="P52" s="132"/>
      <c r="Q52" s="132"/>
      <c r="R52" s="132"/>
      <c r="S52" s="131"/>
      <c r="T52" s="132"/>
      <c r="U52" s="132"/>
      <c r="V52" s="132"/>
    </row>
    <row r="53" spans="7:22" x14ac:dyDescent="0.25">
      <c r="G53" s="131"/>
      <c r="H53" s="131"/>
      <c r="I53" s="131"/>
      <c r="J53" s="131"/>
      <c r="K53" s="132"/>
      <c r="L53" s="132"/>
      <c r="M53" s="132"/>
      <c r="N53" s="132"/>
      <c r="O53" s="132"/>
      <c r="P53" s="132"/>
      <c r="Q53" s="132"/>
      <c r="R53" s="132"/>
      <c r="S53" s="131"/>
      <c r="T53" s="132"/>
      <c r="U53" s="132"/>
      <c r="V53" s="132"/>
    </row>
    <row r="54" spans="7:22" x14ac:dyDescent="0.25">
      <c r="G54" s="131"/>
      <c r="H54" s="131"/>
      <c r="I54" s="131"/>
      <c r="J54" s="131"/>
      <c r="K54" s="132"/>
      <c r="L54" s="132"/>
      <c r="M54" s="132"/>
      <c r="N54" s="132"/>
      <c r="O54" s="132"/>
      <c r="P54" s="132"/>
      <c r="Q54" s="132"/>
      <c r="R54" s="132"/>
      <c r="S54" s="131"/>
      <c r="T54" s="132"/>
      <c r="U54" s="132"/>
      <c r="V54" s="132"/>
    </row>
    <row r="55" spans="7:22" x14ac:dyDescent="0.25">
      <c r="G55" s="131"/>
      <c r="H55" s="131"/>
      <c r="I55" s="131"/>
      <c r="J55" s="131"/>
      <c r="K55" s="132"/>
      <c r="L55" s="132"/>
      <c r="M55" s="132"/>
      <c r="N55" s="132"/>
      <c r="O55" s="132"/>
      <c r="P55" s="132"/>
      <c r="Q55" s="132"/>
      <c r="R55" s="132"/>
      <c r="S55" s="131"/>
      <c r="T55" s="132"/>
      <c r="U55" s="132"/>
      <c r="V55" s="132"/>
    </row>
    <row r="56" spans="7:22" x14ac:dyDescent="0.25">
      <c r="G56" s="131"/>
      <c r="H56" s="131"/>
      <c r="I56" s="131"/>
      <c r="J56" s="131"/>
      <c r="K56" s="132"/>
      <c r="L56" s="132"/>
      <c r="M56" s="132"/>
      <c r="N56" s="132"/>
      <c r="O56" s="132"/>
      <c r="P56" s="132"/>
      <c r="Q56" s="132"/>
      <c r="R56" s="132"/>
      <c r="S56" s="131"/>
      <c r="T56" s="132"/>
      <c r="U56" s="132"/>
      <c r="V56" s="132"/>
    </row>
    <row r="57" spans="7:22" x14ac:dyDescent="0.25">
      <c r="G57" s="131"/>
      <c r="H57" s="131"/>
      <c r="I57" s="131"/>
      <c r="J57" s="131"/>
      <c r="K57" s="132"/>
      <c r="L57" s="132"/>
      <c r="M57" s="132"/>
      <c r="N57" s="132"/>
      <c r="O57" s="132"/>
      <c r="P57" s="132"/>
      <c r="Q57" s="132"/>
      <c r="R57" s="132"/>
      <c r="S57" s="131"/>
      <c r="T57" s="132"/>
      <c r="U57" s="132"/>
      <c r="V57" s="132"/>
    </row>
    <row r="58" spans="7:22" x14ac:dyDescent="0.25">
      <c r="G58" s="131"/>
      <c r="H58" s="131"/>
      <c r="I58" s="131"/>
      <c r="J58" s="131"/>
      <c r="K58" s="132"/>
      <c r="L58" s="132"/>
      <c r="M58" s="132"/>
      <c r="N58" s="132"/>
      <c r="O58" s="132"/>
      <c r="P58" s="132"/>
      <c r="Q58" s="132"/>
      <c r="R58" s="132"/>
      <c r="S58" s="131"/>
      <c r="T58" s="132"/>
      <c r="U58" s="132"/>
      <c r="V58" s="132"/>
    </row>
    <row r="59" spans="7:22" x14ac:dyDescent="0.25">
      <c r="G59" s="131"/>
      <c r="H59" s="131"/>
      <c r="I59" s="131"/>
      <c r="J59" s="131"/>
      <c r="K59" s="132"/>
      <c r="L59" s="132"/>
      <c r="M59" s="132"/>
      <c r="N59" s="132"/>
      <c r="O59" s="132"/>
      <c r="P59" s="132"/>
      <c r="Q59" s="132"/>
      <c r="R59" s="132"/>
      <c r="S59" s="131"/>
      <c r="T59" s="132"/>
      <c r="U59" s="132"/>
      <c r="V59" s="132"/>
    </row>
    <row r="60" spans="7:22" x14ac:dyDescent="0.25">
      <c r="G60" s="131"/>
      <c r="H60" s="131"/>
      <c r="I60" s="131"/>
      <c r="J60" s="131"/>
      <c r="K60" s="132"/>
      <c r="L60" s="132"/>
      <c r="M60" s="132"/>
      <c r="N60" s="132"/>
      <c r="O60" s="132"/>
      <c r="P60" s="132"/>
      <c r="Q60" s="132"/>
      <c r="R60" s="132"/>
      <c r="S60" s="131"/>
      <c r="T60" s="132"/>
      <c r="U60" s="132"/>
      <c r="V60" s="132"/>
    </row>
    <row r="61" spans="7:22" x14ac:dyDescent="0.25">
      <c r="G61" s="131"/>
      <c r="H61" s="131"/>
      <c r="I61" s="131"/>
      <c r="J61" s="131"/>
      <c r="K61" s="132"/>
      <c r="L61" s="132"/>
      <c r="M61" s="132"/>
      <c r="N61" s="132"/>
      <c r="O61" s="132"/>
      <c r="P61" s="132"/>
      <c r="Q61" s="132"/>
      <c r="R61" s="132"/>
      <c r="S61" s="131"/>
      <c r="T61" s="132"/>
      <c r="U61" s="132"/>
      <c r="V61" s="132"/>
    </row>
    <row r="62" spans="7:22" x14ac:dyDescent="0.25">
      <c r="G62" s="131"/>
      <c r="H62" s="131"/>
      <c r="I62" s="131"/>
      <c r="J62" s="131"/>
      <c r="K62" s="132"/>
      <c r="L62" s="132"/>
      <c r="M62" s="132"/>
      <c r="N62" s="132"/>
      <c r="O62" s="132"/>
      <c r="P62" s="132"/>
      <c r="Q62" s="132"/>
      <c r="R62" s="132"/>
      <c r="S62" s="131"/>
      <c r="T62" s="132"/>
      <c r="U62" s="132"/>
      <c r="V62" s="132"/>
    </row>
    <row r="63" spans="7:22" x14ac:dyDescent="0.25">
      <c r="G63" s="131"/>
      <c r="H63" s="131"/>
      <c r="I63" s="131"/>
      <c r="J63" s="131"/>
      <c r="K63" s="132"/>
      <c r="L63" s="132"/>
      <c r="M63" s="132"/>
      <c r="N63" s="132"/>
      <c r="O63" s="132"/>
      <c r="P63" s="132"/>
      <c r="Q63" s="132"/>
      <c r="R63" s="132"/>
      <c r="S63" s="131"/>
      <c r="T63" s="132"/>
      <c r="U63" s="132"/>
      <c r="V63" s="132"/>
    </row>
    <row r="64" spans="7:22" x14ac:dyDescent="0.25">
      <c r="G64" s="131"/>
      <c r="H64" s="131"/>
      <c r="I64" s="131"/>
      <c r="J64" s="131"/>
      <c r="K64" s="132"/>
      <c r="L64" s="132"/>
      <c r="M64" s="132"/>
      <c r="N64" s="132"/>
      <c r="O64" s="132"/>
      <c r="P64" s="132"/>
      <c r="Q64" s="132"/>
      <c r="R64" s="132"/>
      <c r="S64" s="131"/>
      <c r="T64" s="132"/>
      <c r="U64" s="132"/>
      <c r="V64" s="132"/>
    </row>
    <row r="65" spans="7:22" x14ac:dyDescent="0.25">
      <c r="G65" s="131"/>
      <c r="H65" s="131"/>
      <c r="I65" s="131"/>
      <c r="J65" s="131"/>
      <c r="K65" s="132"/>
      <c r="L65" s="132"/>
      <c r="M65" s="132"/>
      <c r="N65" s="132"/>
      <c r="O65" s="132"/>
      <c r="P65" s="132"/>
      <c r="Q65" s="132"/>
      <c r="R65" s="132"/>
      <c r="S65" s="131"/>
      <c r="T65" s="132"/>
      <c r="U65" s="132"/>
      <c r="V65" s="132"/>
    </row>
    <row r="66" spans="7:22" x14ac:dyDescent="0.25">
      <c r="G66" s="131"/>
      <c r="H66" s="131"/>
      <c r="I66" s="131"/>
      <c r="J66" s="131"/>
      <c r="K66" s="132"/>
      <c r="L66" s="132"/>
      <c r="M66" s="132"/>
      <c r="N66" s="132"/>
      <c r="O66" s="132"/>
      <c r="P66" s="132"/>
      <c r="Q66" s="132"/>
      <c r="R66" s="132"/>
      <c r="S66" s="131"/>
      <c r="T66" s="132"/>
      <c r="U66" s="132"/>
      <c r="V66" s="132"/>
    </row>
    <row r="67" spans="7:22" x14ac:dyDescent="0.25">
      <c r="G67" s="131"/>
      <c r="H67" s="131"/>
      <c r="I67" s="131"/>
      <c r="J67" s="131"/>
      <c r="K67" s="132"/>
      <c r="L67" s="132"/>
      <c r="M67" s="132"/>
      <c r="N67" s="132"/>
      <c r="O67" s="132"/>
      <c r="P67" s="132"/>
      <c r="Q67" s="132"/>
      <c r="R67" s="132"/>
      <c r="S67" s="131"/>
      <c r="T67" s="132"/>
      <c r="U67" s="132"/>
      <c r="V67" s="132"/>
    </row>
    <row r="68" spans="7:22" x14ac:dyDescent="0.25">
      <c r="G68" s="131"/>
      <c r="H68" s="131"/>
      <c r="I68" s="131"/>
      <c r="J68" s="131"/>
      <c r="K68" s="132"/>
      <c r="L68" s="132"/>
      <c r="M68" s="132"/>
      <c r="N68" s="132"/>
      <c r="O68" s="132"/>
      <c r="P68" s="132"/>
      <c r="Q68" s="132"/>
      <c r="R68" s="132"/>
      <c r="S68" s="131"/>
      <c r="T68" s="132"/>
      <c r="U68" s="132"/>
      <c r="V68" s="132"/>
    </row>
  </sheetData>
  <conditionalFormatting sqref="E1">
    <cfRule type="colorScale" priority="156">
      <colorScale>
        <cfvo type="min"/>
        <cfvo type="max"/>
        <color rgb="FFFFEF9C"/>
        <color rgb="FF63BE7B"/>
      </colorScale>
    </cfRule>
  </conditionalFormatting>
  <conditionalFormatting sqref="E1:E2">
    <cfRule type="colorScale" priority="157">
      <colorScale>
        <cfvo type="min"/>
        <cfvo type="max"/>
        <color rgb="FFFFEF9C"/>
        <color rgb="FF63BE7B"/>
      </colorScale>
    </cfRule>
  </conditionalFormatting>
  <conditionalFormatting sqref="E4:E17">
    <cfRule type="dataBar" priority="158">
      <dataBar>
        <cfvo type="min"/>
        <cfvo type="max"/>
        <color rgb="FFFFB628"/>
      </dataBar>
    </cfRule>
  </conditionalFormatting>
  <conditionalFormatting sqref="D4:D16">
    <cfRule type="cellIs" dxfId="15" priority="1" operator="notEqual">
      <formula>1</formula>
    </cfRule>
    <cfRule type="cellIs" dxfId="14" priority="2" operator="equal">
      <formula>1</formula>
    </cfRule>
  </conditionalFormatting>
  <dataValidations count="3">
    <dataValidation type="whole" allowBlank="1" showInputMessage="1" showErrorMessage="1" error="Niet onderwezen =  0_x000a_Wordt onderwezen = 1" sqref="F2">
      <formula1>0</formula1>
      <formula2>1</formula2>
    </dataValidation>
    <dataValidation type="whole" allowBlank="1" showInputMessage="1" showErrorMessage="1" error="1             = lijst ingevuld_x000a_leeg of 0  = lijst niet ingevuld" sqref="G2:V2">
      <formula1>0</formula1>
      <formula2>1</formula2>
    </dataValidation>
    <dataValidation type="list" allowBlank="1" showInputMessage="1" showErrorMessage="1" error="0 = niet in het curriculum_x000a_1=in het curriculum_x000a_a = komt in het curruculum" sqref="G4:V16">
      <formula1>"0,1,a"</formula1>
    </dataValidation>
  </dataValidation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H10" sqref="H10"/>
    </sheetView>
  </sheetViews>
  <sheetFormatPr defaultColWidth="8.88671875" defaultRowHeight="13.2" x14ac:dyDescent="0.25"/>
  <cols>
    <col min="1" max="1" width="5.33203125" style="1" customWidth="1"/>
    <col min="2" max="2" width="45.88671875" customWidth="1"/>
    <col min="3" max="3" width="5.6640625" customWidth="1"/>
    <col min="4" max="4" width="6.44140625" style="68" customWidth="1"/>
    <col min="5" max="5" width="13.88671875" customWidth="1"/>
    <col min="6" max="6" width="4" style="104" customWidth="1"/>
    <col min="7" max="22" width="4" style="1" customWidth="1"/>
    <col min="23" max="23" width="5.33203125" customWidth="1"/>
  </cols>
  <sheetData>
    <row r="1" spans="1:22" s="2" customFormat="1" ht="58.35" customHeight="1" x14ac:dyDescent="0.35">
      <c r="A1" s="16" t="s">
        <v>5</v>
      </c>
      <c r="B1" s="119" t="s">
        <v>32</v>
      </c>
      <c r="C1" s="119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s="5" customFormat="1" ht="20.25" customHeight="1" x14ac:dyDescent="0.25">
      <c r="A2" s="92">
        <v>0</v>
      </c>
      <c r="B2" s="123" t="s">
        <v>261</v>
      </c>
      <c r="C2" s="123"/>
      <c r="D2" s="8"/>
      <c r="E2" s="9">
        <f>COUNTIF(G2:W2,1)</f>
        <v>16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>
        <v>1</v>
      </c>
      <c r="Q2" s="10">
        <v>1</v>
      </c>
      <c r="R2" s="10">
        <v>1</v>
      </c>
      <c r="S2" s="10">
        <v>1</v>
      </c>
      <c r="T2" s="10">
        <v>1</v>
      </c>
      <c r="U2" s="10">
        <v>1</v>
      </c>
      <c r="V2" s="23">
        <v>1</v>
      </c>
    </row>
    <row r="3" spans="1:22" ht="13.8" x14ac:dyDescent="0.25">
      <c r="A3" s="92"/>
      <c r="B3" s="121" t="s">
        <v>262</v>
      </c>
      <c r="C3" s="121"/>
      <c r="D3" s="40"/>
      <c r="E3" s="3"/>
      <c r="F3" s="10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25"/>
    </row>
    <row r="4" spans="1:22" x14ac:dyDescent="0.25">
      <c r="A4" s="93">
        <v>1</v>
      </c>
      <c r="B4" s="4" t="s">
        <v>33</v>
      </c>
      <c r="C4" s="4"/>
      <c r="D4" s="174">
        <f>IF((F4+E4)&gt;=0.75*$E$2,1,0)</f>
        <v>1</v>
      </c>
      <c r="E4" s="14">
        <f t="shared" ref="E4:E27" si="0">COUNTIF(G4:W4,1)</f>
        <v>16</v>
      </c>
      <c r="F4" s="98">
        <f>COUNTIF(G4:W4,"a")</f>
        <v>0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68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26">
        <v>1</v>
      </c>
    </row>
    <row r="5" spans="1:22" x14ac:dyDescent="0.25">
      <c r="A5" s="93">
        <v>2</v>
      </c>
      <c r="B5" s="4" t="s">
        <v>256</v>
      </c>
      <c r="C5" s="4"/>
      <c r="D5" s="174">
        <f t="shared" ref="D5:D26" si="1">IF((F5+E5)&gt;=0.75*$E$2,1,0)</f>
        <v>1</v>
      </c>
      <c r="E5" s="14">
        <f t="shared" si="0"/>
        <v>15</v>
      </c>
      <c r="F5" s="98">
        <f t="shared" ref="F5:F26" si="2">COUNTIF(G5:W5,"a")</f>
        <v>0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68">
        <v>1</v>
      </c>
      <c r="O5" s="13">
        <v>1</v>
      </c>
      <c r="P5" s="13">
        <v>1</v>
      </c>
      <c r="Q5" s="13">
        <v>1</v>
      </c>
      <c r="R5" s="13">
        <v>0</v>
      </c>
      <c r="S5" s="13">
        <v>1</v>
      </c>
      <c r="T5" s="13">
        <v>1</v>
      </c>
      <c r="U5" s="13">
        <v>1</v>
      </c>
      <c r="V5" s="26">
        <v>1</v>
      </c>
    </row>
    <row r="6" spans="1:22" x14ac:dyDescent="0.25">
      <c r="A6" s="93">
        <v>3</v>
      </c>
      <c r="B6" s="4" t="s">
        <v>34</v>
      </c>
      <c r="C6" s="4"/>
      <c r="D6" s="174">
        <f t="shared" si="1"/>
        <v>1</v>
      </c>
      <c r="E6" s="14">
        <f t="shared" si="0"/>
        <v>13</v>
      </c>
      <c r="F6" s="98">
        <f t="shared" si="2"/>
        <v>0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68">
        <v>1</v>
      </c>
      <c r="O6" s="13">
        <v>1</v>
      </c>
      <c r="P6" s="13">
        <v>1</v>
      </c>
      <c r="Q6" s="13">
        <v>1</v>
      </c>
      <c r="R6" s="13">
        <v>0</v>
      </c>
      <c r="S6" s="13">
        <v>1</v>
      </c>
      <c r="T6" s="13">
        <v>0</v>
      </c>
      <c r="U6" s="13">
        <v>1</v>
      </c>
      <c r="V6" s="26">
        <v>0</v>
      </c>
    </row>
    <row r="7" spans="1:22" x14ac:dyDescent="0.25">
      <c r="A7" s="93">
        <v>4</v>
      </c>
      <c r="B7" s="4" t="s">
        <v>35</v>
      </c>
      <c r="C7" s="4"/>
      <c r="D7" s="174">
        <f t="shared" si="1"/>
        <v>1</v>
      </c>
      <c r="E7" s="14">
        <f t="shared" si="0"/>
        <v>13</v>
      </c>
      <c r="F7" s="98">
        <f t="shared" si="2"/>
        <v>0</v>
      </c>
      <c r="G7" s="13">
        <v>1</v>
      </c>
      <c r="H7" s="13">
        <v>1</v>
      </c>
      <c r="I7" s="13">
        <v>0</v>
      </c>
      <c r="J7" s="13">
        <v>0</v>
      </c>
      <c r="K7" s="13">
        <v>1</v>
      </c>
      <c r="L7" s="13">
        <v>1</v>
      </c>
      <c r="M7" s="13">
        <v>1</v>
      </c>
      <c r="N7" s="168">
        <v>1</v>
      </c>
      <c r="O7" s="13">
        <v>1</v>
      </c>
      <c r="P7" s="13">
        <v>1</v>
      </c>
      <c r="Q7" s="13">
        <v>1</v>
      </c>
      <c r="R7" s="13">
        <v>0</v>
      </c>
      <c r="S7" s="13">
        <v>1</v>
      </c>
      <c r="T7" s="13">
        <v>1</v>
      </c>
      <c r="U7" s="13">
        <v>1</v>
      </c>
      <c r="V7" s="26">
        <v>1</v>
      </c>
    </row>
    <row r="8" spans="1:22" x14ac:dyDescent="0.25">
      <c r="A8" s="93">
        <v>5</v>
      </c>
      <c r="B8" s="4" t="s">
        <v>36</v>
      </c>
      <c r="C8" s="4"/>
      <c r="D8" s="174">
        <f t="shared" si="1"/>
        <v>1</v>
      </c>
      <c r="E8" s="14">
        <f t="shared" si="0"/>
        <v>15</v>
      </c>
      <c r="F8" s="98">
        <f t="shared" si="2"/>
        <v>0</v>
      </c>
      <c r="G8" s="13">
        <v>1</v>
      </c>
      <c r="H8" s="13">
        <v>1</v>
      </c>
      <c r="I8" s="13">
        <v>1</v>
      </c>
      <c r="J8" s="13">
        <v>0</v>
      </c>
      <c r="K8" s="13">
        <v>1</v>
      </c>
      <c r="L8" s="13">
        <v>1</v>
      </c>
      <c r="M8" s="13">
        <v>1</v>
      </c>
      <c r="N8" s="168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26">
        <v>1</v>
      </c>
    </row>
    <row r="9" spans="1:22" x14ac:dyDescent="0.25">
      <c r="A9" s="93">
        <v>6</v>
      </c>
      <c r="B9" s="73" t="s">
        <v>236</v>
      </c>
      <c r="C9" s="73"/>
      <c r="D9" s="174">
        <f t="shared" si="1"/>
        <v>0</v>
      </c>
      <c r="E9" s="14">
        <f t="shared" si="0"/>
        <v>10</v>
      </c>
      <c r="F9" s="98">
        <f t="shared" si="2"/>
        <v>0</v>
      </c>
      <c r="G9" s="72">
        <v>1</v>
      </c>
      <c r="H9" s="13">
        <v>1</v>
      </c>
      <c r="I9" s="13">
        <v>0</v>
      </c>
      <c r="J9" s="13">
        <v>1</v>
      </c>
      <c r="K9" s="13">
        <v>1</v>
      </c>
      <c r="L9" s="13">
        <v>1</v>
      </c>
      <c r="M9" s="13">
        <v>0</v>
      </c>
      <c r="N9" s="168">
        <v>1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1</v>
      </c>
      <c r="V9" s="26">
        <v>1</v>
      </c>
    </row>
    <row r="10" spans="1:22" x14ac:dyDescent="0.25">
      <c r="A10" s="93">
        <v>7</v>
      </c>
      <c r="B10" s="4" t="s">
        <v>37</v>
      </c>
      <c r="C10" s="4"/>
      <c r="D10" s="174">
        <f t="shared" si="1"/>
        <v>1</v>
      </c>
      <c r="E10" s="14">
        <f t="shared" si="0"/>
        <v>14</v>
      </c>
      <c r="F10" s="98">
        <f t="shared" si="2"/>
        <v>0</v>
      </c>
      <c r="G10" s="13">
        <v>1</v>
      </c>
      <c r="H10" s="13">
        <v>1</v>
      </c>
      <c r="I10" s="13">
        <v>0</v>
      </c>
      <c r="J10" s="13">
        <v>0</v>
      </c>
      <c r="K10" s="13">
        <v>1</v>
      </c>
      <c r="L10" s="13">
        <v>1</v>
      </c>
      <c r="M10" s="13">
        <v>1</v>
      </c>
      <c r="N10" s="168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26">
        <v>1</v>
      </c>
    </row>
    <row r="11" spans="1:22" x14ac:dyDescent="0.25">
      <c r="A11" s="93">
        <v>8</v>
      </c>
      <c r="B11" s="4" t="s">
        <v>38</v>
      </c>
      <c r="C11" s="4"/>
      <c r="D11" s="174">
        <f t="shared" si="1"/>
        <v>1</v>
      </c>
      <c r="E11" s="14">
        <f t="shared" si="0"/>
        <v>16</v>
      </c>
      <c r="F11" s="98">
        <f t="shared" si="2"/>
        <v>0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68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26">
        <v>1</v>
      </c>
    </row>
    <row r="12" spans="1:22" x14ac:dyDescent="0.25">
      <c r="A12" s="93">
        <v>9</v>
      </c>
      <c r="B12" s="4" t="s">
        <v>39</v>
      </c>
      <c r="C12" s="4"/>
      <c r="D12" s="174">
        <f t="shared" si="1"/>
        <v>1</v>
      </c>
      <c r="E12" s="14">
        <f t="shared" si="0"/>
        <v>12</v>
      </c>
      <c r="F12" s="98">
        <f t="shared" si="2"/>
        <v>0</v>
      </c>
      <c r="G12" s="13">
        <v>0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68">
        <v>1</v>
      </c>
      <c r="O12" s="13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1</v>
      </c>
      <c r="V12" s="26">
        <v>1</v>
      </c>
    </row>
    <row r="13" spans="1:22" x14ac:dyDescent="0.25">
      <c r="A13" s="93">
        <v>10</v>
      </c>
      <c r="B13" s="4" t="s">
        <v>40</v>
      </c>
      <c r="C13" s="4"/>
      <c r="D13" s="174">
        <f t="shared" si="1"/>
        <v>1</v>
      </c>
      <c r="E13" s="14">
        <f t="shared" si="0"/>
        <v>13</v>
      </c>
      <c r="F13" s="98">
        <f t="shared" si="2"/>
        <v>1</v>
      </c>
      <c r="G13" s="13">
        <v>1</v>
      </c>
      <c r="H13" s="13">
        <v>1</v>
      </c>
      <c r="I13" s="13">
        <v>1</v>
      </c>
      <c r="J13" s="13" t="s">
        <v>263</v>
      </c>
      <c r="K13" s="13">
        <v>1</v>
      </c>
      <c r="L13" s="13">
        <v>1</v>
      </c>
      <c r="M13" s="13">
        <v>1</v>
      </c>
      <c r="N13" s="168">
        <v>1</v>
      </c>
      <c r="O13" s="13">
        <v>1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1</v>
      </c>
      <c r="V13" s="26">
        <v>1</v>
      </c>
    </row>
    <row r="14" spans="1:22" x14ac:dyDescent="0.25">
      <c r="A14" s="93">
        <v>11</v>
      </c>
      <c r="B14" s="4" t="s">
        <v>41</v>
      </c>
      <c r="C14" s="4"/>
      <c r="D14" s="174">
        <f t="shared" si="1"/>
        <v>1</v>
      </c>
      <c r="E14" s="14">
        <f t="shared" si="0"/>
        <v>14</v>
      </c>
      <c r="F14" s="98">
        <f t="shared" si="2"/>
        <v>1</v>
      </c>
      <c r="G14" s="13">
        <v>1</v>
      </c>
      <c r="H14" s="13">
        <v>1</v>
      </c>
      <c r="I14" s="13">
        <v>0</v>
      </c>
      <c r="J14" s="13" t="s">
        <v>263</v>
      </c>
      <c r="K14" s="13">
        <v>1</v>
      </c>
      <c r="L14" s="13">
        <v>1</v>
      </c>
      <c r="M14" s="13">
        <v>1</v>
      </c>
      <c r="N14" s="168">
        <v>1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  <c r="V14" s="26">
        <v>1</v>
      </c>
    </row>
    <row r="15" spans="1:22" x14ac:dyDescent="0.25">
      <c r="A15" s="93">
        <v>12</v>
      </c>
      <c r="B15" s="4" t="s">
        <v>42</v>
      </c>
      <c r="C15" s="4"/>
      <c r="D15" s="174">
        <f t="shared" si="1"/>
        <v>1</v>
      </c>
      <c r="E15" s="14">
        <f t="shared" si="0"/>
        <v>15</v>
      </c>
      <c r="F15" s="98">
        <f t="shared" si="2"/>
        <v>0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68">
        <v>1</v>
      </c>
      <c r="O15" s="13">
        <v>1</v>
      </c>
      <c r="P15" s="13">
        <v>1</v>
      </c>
      <c r="Q15" s="13">
        <v>1</v>
      </c>
      <c r="R15" s="13">
        <v>1</v>
      </c>
      <c r="S15" s="13">
        <v>1</v>
      </c>
      <c r="T15" s="13">
        <v>1</v>
      </c>
      <c r="U15" s="13">
        <v>1</v>
      </c>
      <c r="V15" s="26">
        <v>0</v>
      </c>
    </row>
    <row r="16" spans="1:22" x14ac:dyDescent="0.25">
      <c r="A16" s="93">
        <v>13</v>
      </c>
      <c r="B16" s="4" t="s">
        <v>231</v>
      </c>
      <c r="C16" s="4"/>
      <c r="D16" s="174">
        <f t="shared" si="1"/>
        <v>1</v>
      </c>
      <c r="E16" s="14">
        <f t="shared" si="0"/>
        <v>14</v>
      </c>
      <c r="F16" s="98">
        <f t="shared" si="2"/>
        <v>1</v>
      </c>
      <c r="G16" s="13">
        <v>1</v>
      </c>
      <c r="H16" s="13">
        <v>1</v>
      </c>
      <c r="I16" s="13">
        <v>1</v>
      </c>
      <c r="J16" s="13" t="s">
        <v>263</v>
      </c>
      <c r="K16" s="13">
        <v>1</v>
      </c>
      <c r="L16" s="13">
        <v>1</v>
      </c>
      <c r="M16" s="13">
        <v>1</v>
      </c>
      <c r="N16" s="168">
        <v>1</v>
      </c>
      <c r="O16" s="13">
        <v>1</v>
      </c>
      <c r="P16" s="13">
        <v>1</v>
      </c>
      <c r="Q16" s="13">
        <v>1</v>
      </c>
      <c r="R16" s="13">
        <v>0</v>
      </c>
      <c r="S16" s="13">
        <v>1</v>
      </c>
      <c r="T16" s="13">
        <v>1</v>
      </c>
      <c r="U16" s="13">
        <v>1</v>
      </c>
      <c r="V16" s="26">
        <v>1</v>
      </c>
    </row>
    <row r="17" spans="1:22" x14ac:dyDescent="0.25">
      <c r="A17" s="93">
        <v>14</v>
      </c>
      <c r="B17" s="4" t="s">
        <v>43</v>
      </c>
      <c r="C17" s="4"/>
      <c r="D17" s="174">
        <f t="shared" si="1"/>
        <v>1</v>
      </c>
      <c r="E17" s="14">
        <f t="shared" si="0"/>
        <v>14</v>
      </c>
      <c r="F17" s="98">
        <f t="shared" si="2"/>
        <v>1</v>
      </c>
      <c r="G17" s="13">
        <v>1</v>
      </c>
      <c r="H17" s="13">
        <v>1</v>
      </c>
      <c r="I17" s="13">
        <v>1</v>
      </c>
      <c r="J17" s="13" t="s">
        <v>263</v>
      </c>
      <c r="K17" s="13">
        <v>1</v>
      </c>
      <c r="L17" s="13">
        <v>1</v>
      </c>
      <c r="M17" s="13">
        <v>1</v>
      </c>
      <c r="N17" s="168">
        <v>1</v>
      </c>
      <c r="O17" s="13">
        <v>1</v>
      </c>
      <c r="P17" s="13">
        <v>1</v>
      </c>
      <c r="Q17" s="13">
        <v>1</v>
      </c>
      <c r="R17" s="13">
        <v>1</v>
      </c>
      <c r="S17" s="13">
        <v>0</v>
      </c>
      <c r="T17" s="13">
        <v>1</v>
      </c>
      <c r="U17" s="13">
        <v>1</v>
      </c>
      <c r="V17" s="26">
        <v>1</v>
      </c>
    </row>
    <row r="18" spans="1:22" x14ac:dyDescent="0.25">
      <c r="A18" s="93">
        <v>15</v>
      </c>
      <c r="B18" s="4" t="s">
        <v>232</v>
      </c>
      <c r="C18" s="4"/>
      <c r="D18" s="174">
        <f t="shared" si="1"/>
        <v>1</v>
      </c>
      <c r="E18" s="14">
        <f t="shared" si="0"/>
        <v>14</v>
      </c>
      <c r="F18" s="98">
        <f t="shared" si="2"/>
        <v>0</v>
      </c>
      <c r="G18" s="13">
        <v>1</v>
      </c>
      <c r="H18" s="13">
        <v>1</v>
      </c>
      <c r="I18" s="13">
        <v>0</v>
      </c>
      <c r="J18" s="13">
        <v>0</v>
      </c>
      <c r="K18" s="13">
        <v>1</v>
      </c>
      <c r="L18" s="13">
        <v>1</v>
      </c>
      <c r="M18" s="13">
        <v>1</v>
      </c>
      <c r="N18" s="168">
        <v>1</v>
      </c>
      <c r="O18" s="13">
        <v>1</v>
      </c>
      <c r="P18" s="13">
        <v>1</v>
      </c>
      <c r="Q18" s="13">
        <v>1</v>
      </c>
      <c r="R18" s="13">
        <v>1</v>
      </c>
      <c r="S18" s="13">
        <v>1</v>
      </c>
      <c r="T18" s="13">
        <v>1</v>
      </c>
      <c r="U18" s="13">
        <v>1</v>
      </c>
      <c r="V18" s="26">
        <v>1</v>
      </c>
    </row>
    <row r="19" spans="1:22" x14ac:dyDescent="0.25">
      <c r="A19" s="93">
        <v>16</v>
      </c>
      <c r="B19" s="4" t="s">
        <v>44</v>
      </c>
      <c r="C19" s="4"/>
      <c r="D19" s="174">
        <f t="shared" si="1"/>
        <v>1</v>
      </c>
      <c r="E19" s="14">
        <f t="shared" si="0"/>
        <v>15</v>
      </c>
      <c r="F19" s="98">
        <f t="shared" si="2"/>
        <v>1</v>
      </c>
      <c r="G19" s="13">
        <v>1</v>
      </c>
      <c r="H19" s="13">
        <v>1</v>
      </c>
      <c r="I19" s="13">
        <v>1</v>
      </c>
      <c r="J19" s="13" t="s">
        <v>263</v>
      </c>
      <c r="K19" s="13">
        <v>1</v>
      </c>
      <c r="L19" s="13">
        <v>1</v>
      </c>
      <c r="M19" s="13">
        <v>1</v>
      </c>
      <c r="N19" s="168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26">
        <v>1</v>
      </c>
    </row>
    <row r="20" spans="1:22" x14ac:dyDescent="0.25">
      <c r="A20" s="93">
        <v>17</v>
      </c>
      <c r="B20" s="4" t="s">
        <v>45</v>
      </c>
      <c r="C20" s="4"/>
      <c r="D20" s="174">
        <f t="shared" si="1"/>
        <v>1</v>
      </c>
      <c r="E20" s="14">
        <f t="shared" si="0"/>
        <v>14</v>
      </c>
      <c r="F20" s="98">
        <f t="shared" si="2"/>
        <v>1</v>
      </c>
      <c r="G20" s="13">
        <v>1</v>
      </c>
      <c r="H20" s="13">
        <v>1</v>
      </c>
      <c r="I20" s="13">
        <v>1</v>
      </c>
      <c r="J20" s="13" t="s">
        <v>263</v>
      </c>
      <c r="K20" s="13">
        <v>1</v>
      </c>
      <c r="L20" s="13">
        <v>1</v>
      </c>
      <c r="M20" s="13">
        <v>1</v>
      </c>
      <c r="N20" s="168">
        <v>1</v>
      </c>
      <c r="O20" s="13">
        <v>1</v>
      </c>
      <c r="P20" s="13">
        <v>1</v>
      </c>
      <c r="Q20" s="13">
        <v>1</v>
      </c>
      <c r="R20" s="13">
        <v>0</v>
      </c>
      <c r="S20" s="13">
        <v>1</v>
      </c>
      <c r="T20" s="13">
        <v>1</v>
      </c>
      <c r="U20" s="13">
        <v>1</v>
      </c>
      <c r="V20" s="26">
        <v>1</v>
      </c>
    </row>
    <row r="21" spans="1:22" x14ac:dyDescent="0.25">
      <c r="A21" s="93">
        <v>18</v>
      </c>
      <c r="B21" s="4" t="s">
        <v>46</v>
      </c>
      <c r="C21" s="4"/>
      <c r="D21" s="174">
        <f t="shared" si="1"/>
        <v>1</v>
      </c>
      <c r="E21" s="14">
        <f t="shared" si="0"/>
        <v>14</v>
      </c>
      <c r="F21" s="98">
        <f t="shared" si="2"/>
        <v>1</v>
      </c>
      <c r="G21" s="13">
        <v>1</v>
      </c>
      <c r="H21" s="13">
        <v>1</v>
      </c>
      <c r="I21" s="13">
        <v>1</v>
      </c>
      <c r="J21" s="13" t="s">
        <v>263</v>
      </c>
      <c r="K21" s="13">
        <v>1</v>
      </c>
      <c r="L21" s="13">
        <v>1</v>
      </c>
      <c r="M21" s="13">
        <v>1</v>
      </c>
      <c r="N21" s="168">
        <v>1</v>
      </c>
      <c r="O21" s="13">
        <v>0</v>
      </c>
      <c r="P21" s="13">
        <v>1</v>
      </c>
      <c r="Q21" s="13">
        <v>1</v>
      </c>
      <c r="R21" s="13">
        <v>1</v>
      </c>
      <c r="S21" s="13">
        <v>1</v>
      </c>
      <c r="T21" s="13">
        <v>1</v>
      </c>
      <c r="U21" s="13">
        <v>1</v>
      </c>
      <c r="V21" s="26">
        <v>1</v>
      </c>
    </row>
    <row r="22" spans="1:22" x14ac:dyDescent="0.25">
      <c r="A22" s="93">
        <v>19</v>
      </c>
      <c r="B22" s="4" t="s">
        <v>47</v>
      </c>
      <c r="C22" s="4"/>
      <c r="D22" s="174">
        <f t="shared" si="1"/>
        <v>1</v>
      </c>
      <c r="E22" s="14">
        <f t="shared" si="0"/>
        <v>15</v>
      </c>
      <c r="F22" s="98">
        <f t="shared" si="2"/>
        <v>1</v>
      </c>
      <c r="G22" s="13">
        <v>1</v>
      </c>
      <c r="H22" s="13">
        <v>1</v>
      </c>
      <c r="I22" s="13">
        <v>1</v>
      </c>
      <c r="J22" s="13" t="s">
        <v>263</v>
      </c>
      <c r="K22" s="13">
        <v>1</v>
      </c>
      <c r="L22" s="13">
        <v>1</v>
      </c>
      <c r="M22" s="13">
        <v>1</v>
      </c>
      <c r="N22" s="168">
        <v>1</v>
      </c>
      <c r="O22" s="13">
        <v>1</v>
      </c>
      <c r="P22" s="13">
        <v>1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  <c r="V22" s="26">
        <v>1</v>
      </c>
    </row>
    <row r="23" spans="1:22" x14ac:dyDescent="0.25">
      <c r="A23" s="93">
        <v>20</v>
      </c>
      <c r="B23" s="4" t="s">
        <v>48</v>
      </c>
      <c r="C23" s="4"/>
      <c r="D23" s="174">
        <f t="shared" si="1"/>
        <v>1</v>
      </c>
      <c r="E23" s="14">
        <f t="shared" si="0"/>
        <v>14</v>
      </c>
      <c r="F23" s="98">
        <f t="shared" si="2"/>
        <v>1</v>
      </c>
      <c r="G23" s="13">
        <v>1</v>
      </c>
      <c r="H23" s="13">
        <v>1</v>
      </c>
      <c r="I23" s="13">
        <v>1</v>
      </c>
      <c r="J23" s="13" t="s">
        <v>263</v>
      </c>
      <c r="K23" s="13">
        <v>1</v>
      </c>
      <c r="L23" s="13">
        <v>1</v>
      </c>
      <c r="M23" s="13">
        <v>1</v>
      </c>
      <c r="N23" s="168">
        <v>1</v>
      </c>
      <c r="O23" s="13">
        <v>1</v>
      </c>
      <c r="P23" s="13">
        <v>1</v>
      </c>
      <c r="Q23" s="13">
        <v>1</v>
      </c>
      <c r="R23" s="13">
        <v>1</v>
      </c>
      <c r="S23" s="13">
        <v>0</v>
      </c>
      <c r="T23" s="13">
        <v>1</v>
      </c>
      <c r="U23" s="13">
        <v>1</v>
      </c>
      <c r="V23" s="26">
        <v>1</v>
      </c>
    </row>
    <row r="24" spans="1:22" x14ac:dyDescent="0.25">
      <c r="A24" s="93">
        <v>21</v>
      </c>
      <c r="B24" s="4" t="s">
        <v>233</v>
      </c>
      <c r="C24" s="4"/>
      <c r="D24" s="174">
        <f t="shared" si="1"/>
        <v>0</v>
      </c>
      <c r="E24" s="14">
        <f t="shared" si="0"/>
        <v>9</v>
      </c>
      <c r="F24" s="98">
        <f t="shared" si="2"/>
        <v>1</v>
      </c>
      <c r="G24" s="13">
        <v>0</v>
      </c>
      <c r="H24" s="13">
        <v>1</v>
      </c>
      <c r="I24" s="13">
        <v>1</v>
      </c>
      <c r="J24" s="13" t="s">
        <v>263</v>
      </c>
      <c r="K24" s="13">
        <v>1</v>
      </c>
      <c r="L24" s="13">
        <v>1</v>
      </c>
      <c r="M24" s="13">
        <v>1</v>
      </c>
      <c r="N24" s="168">
        <v>1</v>
      </c>
      <c r="O24" s="13">
        <v>1</v>
      </c>
      <c r="P24" s="13">
        <v>0</v>
      </c>
      <c r="Q24" s="13">
        <v>0</v>
      </c>
      <c r="R24" s="13">
        <v>1</v>
      </c>
      <c r="S24" s="13">
        <v>0</v>
      </c>
      <c r="T24" s="13">
        <v>0</v>
      </c>
      <c r="U24" s="13">
        <v>1</v>
      </c>
      <c r="V24" s="26">
        <v>0</v>
      </c>
    </row>
    <row r="25" spans="1:22" x14ac:dyDescent="0.25">
      <c r="A25" s="93">
        <v>22</v>
      </c>
      <c r="B25" s="4" t="s">
        <v>234</v>
      </c>
      <c r="C25" s="4"/>
      <c r="D25" s="174">
        <f t="shared" si="1"/>
        <v>0</v>
      </c>
      <c r="E25" s="14">
        <f t="shared" si="0"/>
        <v>10</v>
      </c>
      <c r="F25" s="98">
        <f t="shared" si="2"/>
        <v>0</v>
      </c>
      <c r="G25" s="13">
        <v>0</v>
      </c>
      <c r="H25" s="1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68">
        <v>1</v>
      </c>
      <c r="O25" s="13">
        <v>1</v>
      </c>
      <c r="P25" s="13">
        <v>0</v>
      </c>
      <c r="Q25" s="13">
        <v>0</v>
      </c>
      <c r="R25" s="13">
        <v>1</v>
      </c>
      <c r="S25" s="13">
        <v>0</v>
      </c>
      <c r="T25" s="13">
        <v>0</v>
      </c>
      <c r="U25" s="13">
        <v>1</v>
      </c>
      <c r="V25" s="26">
        <v>0</v>
      </c>
    </row>
    <row r="26" spans="1:22" x14ac:dyDescent="0.25">
      <c r="A26" s="93">
        <v>23</v>
      </c>
      <c r="B26" s="73" t="s">
        <v>235</v>
      </c>
      <c r="C26" s="73">
        <v>1</v>
      </c>
      <c r="D26" s="174">
        <f t="shared" si="1"/>
        <v>0</v>
      </c>
      <c r="E26" s="14">
        <f t="shared" si="0"/>
        <v>4</v>
      </c>
      <c r="F26" s="98">
        <f t="shared" si="2"/>
        <v>0</v>
      </c>
      <c r="G26" s="72">
        <v>0</v>
      </c>
      <c r="H26" s="72">
        <v>0</v>
      </c>
      <c r="I26" s="72">
        <v>0</v>
      </c>
      <c r="J26" s="13">
        <v>0</v>
      </c>
      <c r="K26" s="72">
        <v>1</v>
      </c>
      <c r="L26" s="72">
        <v>1</v>
      </c>
      <c r="M26" s="13">
        <v>1</v>
      </c>
      <c r="N26" s="169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1</v>
      </c>
      <c r="V26" s="91">
        <v>0</v>
      </c>
    </row>
    <row r="27" spans="1:22" ht="13.8" thickBot="1" x14ac:dyDescent="0.3">
      <c r="A27" s="32"/>
      <c r="B27" s="7"/>
      <c r="C27" s="7"/>
      <c r="D27" s="7"/>
      <c r="E27" s="39">
        <f t="shared" si="0"/>
        <v>0</v>
      </c>
      <c r="F27" s="114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4"/>
    </row>
    <row r="28" spans="1:22" x14ac:dyDescent="0.25">
      <c r="A28" s="75"/>
      <c r="B28" s="68"/>
      <c r="C28" s="68"/>
      <c r="D28" s="104">
        <f>SUM(D4:D27)</f>
        <v>19</v>
      </c>
      <c r="E28" s="176">
        <f>AVERAGE(G28:V28)</f>
        <v>18.9375</v>
      </c>
      <c r="F28" s="132">
        <f>SUM(F4:F26)</f>
        <v>10</v>
      </c>
      <c r="G28" s="132">
        <f>SUM(G4:G26)</f>
        <v>19</v>
      </c>
      <c r="H28" s="132">
        <f t="shared" ref="H28:V28" si="3">SUM(H4:H26)</f>
        <v>22</v>
      </c>
      <c r="I28" s="132">
        <f t="shared" si="3"/>
        <v>17</v>
      </c>
      <c r="J28" s="132">
        <f t="shared" si="3"/>
        <v>8</v>
      </c>
      <c r="K28" s="132">
        <f t="shared" si="3"/>
        <v>23</v>
      </c>
      <c r="L28" s="132">
        <f t="shared" si="3"/>
        <v>23</v>
      </c>
      <c r="M28" s="132">
        <f t="shared" si="3"/>
        <v>22</v>
      </c>
      <c r="N28" s="132">
        <f t="shared" si="3"/>
        <v>22</v>
      </c>
      <c r="O28" s="132">
        <f t="shared" si="3"/>
        <v>20</v>
      </c>
      <c r="P28" s="132">
        <f t="shared" si="3"/>
        <v>20</v>
      </c>
      <c r="Q28" s="132">
        <f t="shared" si="3"/>
        <v>18</v>
      </c>
      <c r="R28" s="132">
        <f t="shared" si="3"/>
        <v>15</v>
      </c>
      <c r="S28" s="132">
        <f t="shared" si="3"/>
        <v>15</v>
      </c>
      <c r="T28" s="132">
        <f t="shared" si="3"/>
        <v>18</v>
      </c>
      <c r="U28" s="132">
        <f t="shared" si="3"/>
        <v>23</v>
      </c>
      <c r="V28" s="132">
        <f t="shared" si="3"/>
        <v>18</v>
      </c>
    </row>
    <row r="29" spans="1:22" ht="13.8" thickBot="1" x14ac:dyDescent="0.3">
      <c r="A29" s="75"/>
      <c r="B29" s="89"/>
      <c r="C29" s="68"/>
      <c r="D29"/>
      <c r="E29" s="104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/>
    </row>
    <row r="30" spans="1:22" x14ac:dyDescent="0.25">
      <c r="A30" s="48"/>
      <c r="B30" s="49" t="s">
        <v>123</v>
      </c>
      <c r="C30" s="68"/>
      <c r="D30"/>
      <c r="E30" s="104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/>
    </row>
    <row r="31" spans="1:22" ht="13.8" thickBot="1" x14ac:dyDescent="0.3">
      <c r="A31" s="50">
        <v>1</v>
      </c>
      <c r="B31" s="51" t="s">
        <v>130</v>
      </c>
      <c r="C31" s="68"/>
      <c r="D31"/>
      <c r="E31" s="104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/>
    </row>
    <row r="32" spans="1:22" x14ac:dyDescent="0.25">
      <c r="A32" s="75"/>
      <c r="B32" s="68"/>
      <c r="C32" s="68"/>
      <c r="D32"/>
      <c r="E32" s="104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/>
    </row>
    <row r="33" spans="1:22" x14ac:dyDescent="0.25">
      <c r="A33" s="75"/>
      <c r="B33" s="75"/>
      <c r="C33" s="75"/>
      <c r="D33" s="75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</row>
    <row r="34" spans="1:22" x14ac:dyDescent="0.25">
      <c r="A34" s="75"/>
      <c r="B34" s="75"/>
      <c r="C34" s="75"/>
      <c r="D34" s="75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</row>
    <row r="35" spans="1:22" x14ac:dyDescent="0.25">
      <c r="A35" s="75"/>
      <c r="B35" s="75"/>
      <c r="C35" s="75"/>
      <c r="D35" s="75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</row>
    <row r="36" spans="1:22" x14ac:dyDescent="0.25">
      <c r="A36" s="75"/>
      <c r="B36" s="75"/>
      <c r="C36" s="75"/>
      <c r="D36" s="75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</row>
    <row r="37" spans="1:22" x14ac:dyDescent="0.25">
      <c r="A37" s="75"/>
      <c r="B37" s="68"/>
      <c r="C37" s="68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</row>
    <row r="38" spans="1:22" x14ac:dyDescent="0.25">
      <c r="A38" s="75"/>
      <c r="B38" s="68"/>
      <c r="C38" s="68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</row>
    <row r="39" spans="1:22" x14ac:dyDescent="0.25"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</row>
    <row r="40" spans="1:22" x14ac:dyDescent="0.25"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</row>
    <row r="41" spans="1:22" x14ac:dyDescent="0.25"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1:22" x14ac:dyDescent="0.25"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</row>
    <row r="43" spans="1:22" x14ac:dyDescent="0.25"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</row>
    <row r="44" spans="1:22" x14ac:dyDescent="0.25"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</row>
    <row r="45" spans="1:22" x14ac:dyDescent="0.25"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</row>
    <row r="46" spans="1:22" x14ac:dyDescent="0.25"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</row>
    <row r="47" spans="1:22" x14ac:dyDescent="0.25"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</row>
    <row r="48" spans="1:22" x14ac:dyDescent="0.25"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</row>
    <row r="49" spans="7:22" x14ac:dyDescent="0.25"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</row>
    <row r="50" spans="7:22" x14ac:dyDescent="0.25"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</row>
    <row r="51" spans="7:22" x14ac:dyDescent="0.25"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7:22" x14ac:dyDescent="0.25"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7:22" x14ac:dyDescent="0.25"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</row>
    <row r="54" spans="7:22" x14ac:dyDescent="0.25"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</row>
    <row r="55" spans="7:22" x14ac:dyDescent="0.25"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</row>
    <row r="56" spans="7:22" x14ac:dyDescent="0.25"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</row>
    <row r="57" spans="7:22" x14ac:dyDescent="0.25"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</row>
    <row r="58" spans="7:22" x14ac:dyDescent="0.25"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</row>
    <row r="59" spans="7:22" x14ac:dyDescent="0.25"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</row>
    <row r="60" spans="7:22" x14ac:dyDescent="0.25"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7:22" x14ac:dyDescent="0.25"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</row>
    <row r="62" spans="7:22" x14ac:dyDescent="0.25"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</row>
    <row r="63" spans="7:22" x14ac:dyDescent="0.25"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</row>
    <row r="64" spans="7:22" x14ac:dyDescent="0.25"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</row>
    <row r="65" spans="7:22" x14ac:dyDescent="0.25"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</row>
    <row r="66" spans="7:22" x14ac:dyDescent="0.25"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</row>
    <row r="67" spans="7:22" x14ac:dyDescent="0.25"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</row>
    <row r="68" spans="7:22" x14ac:dyDescent="0.25"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</row>
  </sheetData>
  <conditionalFormatting sqref="E1:E2 F27 H27:V27 E33:E65406">
    <cfRule type="colorScale" priority="8">
      <colorScale>
        <cfvo type="min"/>
        <cfvo type="max"/>
        <color rgb="FFFFEF9C"/>
        <color rgb="FF63BE7B"/>
      </colorScale>
    </cfRule>
  </conditionalFormatting>
  <conditionalFormatting sqref="P27">
    <cfRule type="colorScale" priority="9">
      <colorScale>
        <cfvo type="min"/>
        <cfvo type="max"/>
        <color rgb="FFFFEF9C"/>
        <color rgb="FF63BE7B"/>
      </colorScale>
    </cfRule>
  </conditionalFormatting>
  <conditionalFormatting sqref="E1">
    <cfRule type="colorScale" priority="155">
      <colorScale>
        <cfvo type="min"/>
        <cfvo type="max"/>
        <color rgb="FFFFEF9C"/>
        <color rgb="FF63BE7B"/>
      </colorScale>
    </cfRule>
  </conditionalFormatting>
  <conditionalFormatting sqref="E4:E27">
    <cfRule type="dataBar" priority="158">
      <dataBar>
        <cfvo type="min"/>
        <cfvo type="max"/>
        <color rgb="FFFFB628"/>
      </dataBar>
    </cfRule>
  </conditionalFormatting>
  <conditionalFormatting sqref="G27">
    <cfRule type="colorScale" priority="5">
      <colorScale>
        <cfvo type="min"/>
        <cfvo type="max"/>
        <color rgb="FFFFEF9C"/>
        <color rgb="FF63BE7B"/>
      </colorScale>
    </cfRule>
  </conditionalFormatting>
  <conditionalFormatting sqref="D4:D26">
    <cfRule type="cellIs" dxfId="13" priority="3" operator="notEqual">
      <formula>1</formula>
    </cfRule>
    <cfRule type="cellIs" dxfId="12" priority="4" operator="equal">
      <formula>1</formula>
    </cfRule>
  </conditionalFormatting>
  <conditionalFormatting sqref="D29:D32">
    <cfRule type="colorScale" priority="2">
      <colorScale>
        <cfvo type="min"/>
        <cfvo type="max"/>
        <color rgb="FFFFEF9C"/>
        <color rgb="FF63BE7B"/>
      </colorScale>
    </cfRule>
  </conditionalFormatting>
  <dataValidations count="2">
    <dataValidation type="whole" allowBlank="1" showInputMessage="1" showErrorMessage="1" error="Niet onderwezen =  0_x000a_Wordt onderwezen = 1" sqref="F2:V2 F4:F26">
      <formula1>0</formula1>
      <formula2>1</formula2>
    </dataValidation>
    <dataValidation type="list" allowBlank="1" showInputMessage="1" showErrorMessage="1" error="0 = niet in het curriculum_x000a_1=in het curriculum_x000a_a = komt in het curruculum" sqref="G4:V26">
      <formula1>"0,1,a"</formula1>
    </dataValidation>
  </dataValidations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opLeftCell="A13" workbookViewId="0">
      <selection activeCell="U28" sqref="U28"/>
    </sheetView>
  </sheetViews>
  <sheetFormatPr defaultColWidth="8.88671875" defaultRowHeight="13.2" x14ac:dyDescent="0.25"/>
  <cols>
    <col min="1" max="1" width="5.33203125" customWidth="1"/>
    <col min="2" max="2" width="52.44140625" bestFit="1" customWidth="1"/>
    <col min="3" max="3" width="6.33203125" bestFit="1" customWidth="1"/>
    <col min="4" max="4" width="8.33203125" style="75" customWidth="1"/>
    <col min="5" max="5" width="14" style="1" customWidth="1"/>
    <col min="6" max="6" width="4" style="103" customWidth="1"/>
    <col min="7" max="10" width="4" customWidth="1"/>
    <col min="11" max="18" width="4" style="1" customWidth="1"/>
    <col min="19" max="19" width="4" customWidth="1"/>
    <col min="20" max="22" width="4" style="1" customWidth="1"/>
  </cols>
  <sheetData>
    <row r="1" spans="1:22" ht="58.35" customHeight="1" x14ac:dyDescent="0.35">
      <c r="A1" s="16" t="s">
        <v>5</v>
      </c>
      <c r="B1" s="119" t="s">
        <v>197</v>
      </c>
      <c r="C1" s="119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ht="20.25" customHeight="1" x14ac:dyDescent="0.25">
      <c r="A2" s="22">
        <v>0</v>
      </c>
      <c r="B2" s="123" t="s">
        <v>261</v>
      </c>
      <c r="C2" s="123"/>
      <c r="D2" s="8"/>
      <c r="E2" s="9">
        <f>COUNTIF(G2:W2,1)</f>
        <v>16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>
        <v>1</v>
      </c>
      <c r="Q2" s="10">
        <v>1</v>
      </c>
      <c r="R2" s="10">
        <v>1</v>
      </c>
      <c r="S2" s="10">
        <v>1</v>
      </c>
      <c r="T2" s="10">
        <v>1</v>
      </c>
      <c r="U2" s="10">
        <v>1</v>
      </c>
      <c r="V2" s="23">
        <v>1</v>
      </c>
    </row>
    <row r="3" spans="1:22" x14ac:dyDescent="0.25">
      <c r="A3" s="81"/>
      <c r="B3" s="121" t="s">
        <v>262</v>
      </c>
      <c r="C3" s="121"/>
      <c r="D3" s="40"/>
      <c r="E3" s="12"/>
      <c r="F3" s="108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</row>
    <row r="4" spans="1:22" x14ac:dyDescent="0.25">
      <c r="A4" s="81">
        <v>1</v>
      </c>
      <c r="B4" s="74" t="s">
        <v>229</v>
      </c>
      <c r="C4" s="28">
        <v>1</v>
      </c>
      <c r="D4" s="174">
        <f>IF((F4+E4)&gt;=0.75*$E$2,1,0)</f>
        <v>1</v>
      </c>
      <c r="E4" s="14">
        <f t="shared" ref="E4:E27" si="0">COUNTIF(G4:W4,1)</f>
        <v>13</v>
      </c>
      <c r="F4" s="98">
        <f>COUNTIF(G4:W4,"a")</f>
        <v>0</v>
      </c>
      <c r="G4" s="13">
        <v>0</v>
      </c>
      <c r="H4" s="17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62">
        <v>1</v>
      </c>
      <c r="O4" s="13">
        <v>1</v>
      </c>
      <c r="P4" s="13">
        <v>1</v>
      </c>
      <c r="Q4" s="13">
        <v>1</v>
      </c>
      <c r="R4" s="13">
        <v>0</v>
      </c>
      <c r="S4" s="13">
        <v>1</v>
      </c>
      <c r="T4" s="13">
        <v>0</v>
      </c>
      <c r="U4" s="173">
        <v>1</v>
      </c>
      <c r="V4" s="26">
        <v>1</v>
      </c>
    </row>
    <row r="5" spans="1:22" x14ac:dyDescent="0.25">
      <c r="A5" s="81">
        <v>2</v>
      </c>
      <c r="B5" s="74" t="s">
        <v>228</v>
      </c>
      <c r="C5" s="28">
        <v>1</v>
      </c>
      <c r="D5" s="174">
        <f t="shared" ref="D5:D26" si="1">IF((F5+E5)&gt;=0.75*$E$2,1,0)</f>
        <v>1</v>
      </c>
      <c r="E5" s="14">
        <f t="shared" si="0"/>
        <v>13</v>
      </c>
      <c r="F5" s="98">
        <f t="shared" ref="F5:F26" si="2">COUNTIF(G5:W5,"a")</f>
        <v>0</v>
      </c>
      <c r="G5" s="13">
        <v>0</v>
      </c>
      <c r="H5" s="17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62">
        <v>1</v>
      </c>
      <c r="O5" s="13">
        <v>1</v>
      </c>
      <c r="P5" s="13">
        <v>1</v>
      </c>
      <c r="Q5" s="13">
        <v>1</v>
      </c>
      <c r="R5" s="13">
        <v>0</v>
      </c>
      <c r="S5" s="13">
        <v>1</v>
      </c>
      <c r="T5" s="13">
        <v>0</v>
      </c>
      <c r="U5" s="173">
        <v>1</v>
      </c>
      <c r="V5" s="26">
        <v>1</v>
      </c>
    </row>
    <row r="6" spans="1:22" x14ac:dyDescent="0.25">
      <c r="A6" s="81">
        <v>3</v>
      </c>
      <c r="B6" s="74" t="s">
        <v>227</v>
      </c>
      <c r="C6" s="28">
        <v>1</v>
      </c>
      <c r="D6" s="174">
        <f t="shared" si="1"/>
        <v>0</v>
      </c>
      <c r="E6" s="14">
        <f t="shared" si="0"/>
        <v>9</v>
      </c>
      <c r="F6" s="98">
        <f t="shared" si="2"/>
        <v>2</v>
      </c>
      <c r="G6" s="13">
        <v>0</v>
      </c>
      <c r="H6" s="173" t="s">
        <v>263</v>
      </c>
      <c r="I6" s="13">
        <v>1</v>
      </c>
      <c r="J6" s="13">
        <v>1</v>
      </c>
      <c r="K6" s="13">
        <v>1</v>
      </c>
      <c r="L6" s="13">
        <v>1</v>
      </c>
      <c r="M6" s="13">
        <v>0</v>
      </c>
      <c r="N6" s="162">
        <v>1</v>
      </c>
      <c r="O6" s="13">
        <v>1</v>
      </c>
      <c r="P6" s="13">
        <v>1</v>
      </c>
      <c r="Q6" s="13">
        <v>0</v>
      </c>
      <c r="R6" s="13">
        <v>0</v>
      </c>
      <c r="S6" s="13">
        <v>1</v>
      </c>
      <c r="T6" s="13">
        <v>0</v>
      </c>
      <c r="U6" s="173">
        <v>1</v>
      </c>
      <c r="V6" s="156" t="s">
        <v>263</v>
      </c>
    </row>
    <row r="7" spans="1:22" x14ac:dyDescent="0.25">
      <c r="A7" s="81">
        <v>4</v>
      </c>
      <c r="B7" s="74" t="s">
        <v>226</v>
      </c>
      <c r="C7" s="28">
        <v>1</v>
      </c>
      <c r="D7" s="174">
        <f t="shared" si="1"/>
        <v>1</v>
      </c>
      <c r="E7" s="14">
        <f t="shared" si="0"/>
        <v>13</v>
      </c>
      <c r="F7" s="98">
        <f t="shared" si="2"/>
        <v>0</v>
      </c>
      <c r="G7" s="13">
        <v>0</v>
      </c>
      <c r="H7" s="17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62">
        <v>1</v>
      </c>
      <c r="O7" s="13">
        <v>1</v>
      </c>
      <c r="P7" s="13">
        <v>1</v>
      </c>
      <c r="Q7" s="13">
        <v>1</v>
      </c>
      <c r="R7" s="13">
        <v>0</v>
      </c>
      <c r="S7" s="13">
        <v>1</v>
      </c>
      <c r="T7" s="13">
        <v>0</v>
      </c>
      <c r="U7" s="173">
        <v>1</v>
      </c>
      <c r="V7" s="26">
        <v>1</v>
      </c>
    </row>
    <row r="8" spans="1:22" x14ac:dyDescent="0.25">
      <c r="A8" s="81">
        <v>5</v>
      </c>
      <c r="B8" s="74" t="s">
        <v>225</v>
      </c>
      <c r="C8" s="28">
        <v>1</v>
      </c>
      <c r="D8" s="174">
        <f t="shared" si="1"/>
        <v>1</v>
      </c>
      <c r="E8" s="14">
        <f t="shared" si="0"/>
        <v>12</v>
      </c>
      <c r="F8" s="98">
        <f t="shared" si="2"/>
        <v>1</v>
      </c>
      <c r="G8" s="13">
        <v>0</v>
      </c>
      <c r="H8" s="173">
        <v>1</v>
      </c>
      <c r="I8" s="13">
        <v>1</v>
      </c>
      <c r="J8" s="13">
        <v>1</v>
      </c>
      <c r="K8" s="13" t="s">
        <v>263</v>
      </c>
      <c r="L8" s="13">
        <v>1</v>
      </c>
      <c r="M8" s="13">
        <v>1</v>
      </c>
      <c r="N8" s="162">
        <v>1</v>
      </c>
      <c r="O8" s="13">
        <v>1</v>
      </c>
      <c r="P8" s="13">
        <v>1</v>
      </c>
      <c r="Q8" s="13">
        <v>1</v>
      </c>
      <c r="R8" s="13">
        <v>0</v>
      </c>
      <c r="S8" s="13">
        <v>1</v>
      </c>
      <c r="T8" s="13">
        <v>0</v>
      </c>
      <c r="U8" s="173">
        <v>1</v>
      </c>
      <c r="V8" s="26">
        <v>1</v>
      </c>
    </row>
    <row r="9" spans="1:22" x14ac:dyDescent="0.25">
      <c r="A9" s="81">
        <v>6</v>
      </c>
      <c r="B9" s="74" t="s">
        <v>224</v>
      </c>
      <c r="C9" s="28">
        <v>1</v>
      </c>
      <c r="D9" s="174">
        <f t="shared" si="1"/>
        <v>1</v>
      </c>
      <c r="E9" s="14">
        <f t="shared" si="0"/>
        <v>12</v>
      </c>
      <c r="F9" s="98">
        <f t="shared" si="2"/>
        <v>0</v>
      </c>
      <c r="G9" s="13">
        <v>0</v>
      </c>
      <c r="H9" s="17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62">
        <v>1</v>
      </c>
      <c r="O9" s="13">
        <v>1</v>
      </c>
      <c r="P9" s="13">
        <v>1</v>
      </c>
      <c r="Q9" s="13">
        <v>1</v>
      </c>
      <c r="R9" s="13">
        <v>0</v>
      </c>
      <c r="S9" s="13">
        <v>0</v>
      </c>
      <c r="T9" s="13">
        <v>0</v>
      </c>
      <c r="U9" s="173">
        <v>1</v>
      </c>
      <c r="V9" s="26">
        <v>1</v>
      </c>
    </row>
    <row r="10" spans="1:22" x14ac:dyDescent="0.25">
      <c r="A10" s="81">
        <v>7</v>
      </c>
      <c r="B10" s="74" t="s">
        <v>223</v>
      </c>
      <c r="C10" s="28">
        <v>2</v>
      </c>
      <c r="D10" s="174">
        <f t="shared" si="1"/>
        <v>1</v>
      </c>
      <c r="E10" s="14">
        <f t="shared" si="0"/>
        <v>16</v>
      </c>
      <c r="F10" s="98">
        <f t="shared" si="2"/>
        <v>0</v>
      </c>
      <c r="G10" s="13">
        <v>1</v>
      </c>
      <c r="H10" s="17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62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73">
        <v>1</v>
      </c>
      <c r="V10" s="26">
        <v>1</v>
      </c>
    </row>
    <row r="11" spans="1:22" x14ac:dyDescent="0.25">
      <c r="A11" s="81">
        <v>8</v>
      </c>
      <c r="B11" s="74" t="s">
        <v>222</v>
      </c>
      <c r="C11" s="28">
        <v>1</v>
      </c>
      <c r="D11" s="174">
        <f t="shared" si="1"/>
        <v>1</v>
      </c>
      <c r="E11" s="14">
        <f t="shared" si="0"/>
        <v>13</v>
      </c>
      <c r="F11" s="98">
        <f t="shared" si="2"/>
        <v>0</v>
      </c>
      <c r="G11" s="13">
        <v>0</v>
      </c>
      <c r="H11" s="17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62">
        <v>1</v>
      </c>
      <c r="O11" s="13">
        <v>1</v>
      </c>
      <c r="P11" s="13">
        <v>1</v>
      </c>
      <c r="Q11" s="13">
        <v>1</v>
      </c>
      <c r="R11" s="13">
        <v>0</v>
      </c>
      <c r="S11" s="13">
        <v>1</v>
      </c>
      <c r="T11" s="13">
        <v>0</v>
      </c>
      <c r="U11" s="173">
        <v>1</v>
      </c>
      <c r="V11" s="26">
        <v>1</v>
      </c>
    </row>
    <row r="12" spans="1:22" x14ac:dyDescent="0.25">
      <c r="A12" s="81">
        <v>9</v>
      </c>
      <c r="B12" s="74" t="s">
        <v>221</v>
      </c>
      <c r="C12" s="28">
        <v>1</v>
      </c>
      <c r="D12" s="174">
        <f t="shared" si="1"/>
        <v>0</v>
      </c>
      <c r="E12" s="14">
        <f t="shared" si="0"/>
        <v>11</v>
      </c>
      <c r="F12" s="98">
        <f t="shared" si="2"/>
        <v>0</v>
      </c>
      <c r="G12" s="13">
        <v>0</v>
      </c>
      <c r="H12" s="173">
        <v>1</v>
      </c>
      <c r="I12" s="13">
        <v>0</v>
      </c>
      <c r="J12" s="13">
        <v>0</v>
      </c>
      <c r="K12" s="13">
        <v>1</v>
      </c>
      <c r="L12" s="13">
        <v>1</v>
      </c>
      <c r="M12" s="13">
        <v>1</v>
      </c>
      <c r="N12" s="162">
        <v>1</v>
      </c>
      <c r="O12" s="13">
        <v>1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73">
        <v>1</v>
      </c>
      <c r="V12" s="26">
        <v>1</v>
      </c>
    </row>
    <row r="13" spans="1:22" x14ac:dyDescent="0.25">
      <c r="A13" s="81">
        <v>10</v>
      </c>
      <c r="B13" s="74" t="s">
        <v>220</v>
      </c>
      <c r="C13" s="28">
        <v>1</v>
      </c>
      <c r="D13" s="174">
        <f t="shared" si="1"/>
        <v>0</v>
      </c>
      <c r="E13" s="14">
        <f t="shared" si="0"/>
        <v>9</v>
      </c>
      <c r="F13" s="98">
        <f t="shared" si="2"/>
        <v>0</v>
      </c>
      <c r="G13" s="13">
        <v>0</v>
      </c>
      <c r="H13" s="17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62">
        <v>0</v>
      </c>
      <c r="O13" s="13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73">
        <v>0</v>
      </c>
      <c r="V13" s="26">
        <v>1</v>
      </c>
    </row>
    <row r="14" spans="1:22" x14ac:dyDescent="0.25">
      <c r="A14" s="81">
        <v>11</v>
      </c>
      <c r="B14" s="74" t="s">
        <v>219</v>
      </c>
      <c r="C14" s="28">
        <v>1</v>
      </c>
      <c r="D14" s="174">
        <f t="shared" si="1"/>
        <v>0</v>
      </c>
      <c r="E14" s="14">
        <f t="shared" si="0"/>
        <v>10</v>
      </c>
      <c r="F14" s="98">
        <f t="shared" si="2"/>
        <v>0</v>
      </c>
      <c r="G14" s="13">
        <v>0</v>
      </c>
      <c r="H14" s="173">
        <v>1</v>
      </c>
      <c r="I14" s="13">
        <v>0</v>
      </c>
      <c r="J14" s="13">
        <v>0</v>
      </c>
      <c r="K14" s="13">
        <v>1</v>
      </c>
      <c r="L14" s="13">
        <v>1</v>
      </c>
      <c r="M14" s="13">
        <v>1</v>
      </c>
      <c r="N14" s="162">
        <v>1</v>
      </c>
      <c r="O14" s="13">
        <v>1</v>
      </c>
      <c r="P14" s="13">
        <v>1</v>
      </c>
      <c r="Q14" s="13">
        <v>0</v>
      </c>
      <c r="R14" s="13">
        <v>0</v>
      </c>
      <c r="S14" s="13">
        <v>1</v>
      </c>
      <c r="T14" s="13">
        <v>0</v>
      </c>
      <c r="U14" s="173">
        <v>1</v>
      </c>
      <c r="V14" s="26">
        <v>1</v>
      </c>
    </row>
    <row r="15" spans="1:22" x14ac:dyDescent="0.25">
      <c r="A15" s="81">
        <v>12</v>
      </c>
      <c r="B15" s="74" t="s">
        <v>218</v>
      </c>
      <c r="C15" s="28">
        <v>1</v>
      </c>
      <c r="D15" s="174">
        <f t="shared" si="1"/>
        <v>1</v>
      </c>
      <c r="E15" s="14">
        <f t="shared" si="0"/>
        <v>13</v>
      </c>
      <c r="F15" s="98">
        <f t="shared" si="2"/>
        <v>0</v>
      </c>
      <c r="G15" s="13">
        <v>0</v>
      </c>
      <c r="H15" s="17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62">
        <v>1</v>
      </c>
      <c r="O15" s="13">
        <v>1</v>
      </c>
      <c r="P15" s="13">
        <v>1</v>
      </c>
      <c r="Q15" s="13">
        <v>1</v>
      </c>
      <c r="R15" s="13">
        <v>0</v>
      </c>
      <c r="S15" s="13">
        <v>1</v>
      </c>
      <c r="T15" s="13">
        <v>0</v>
      </c>
      <c r="U15" s="173">
        <v>1</v>
      </c>
      <c r="V15" s="26">
        <v>1</v>
      </c>
    </row>
    <row r="16" spans="1:22" x14ac:dyDescent="0.25">
      <c r="A16" s="81">
        <v>13</v>
      </c>
      <c r="B16" s="74" t="s">
        <v>217</v>
      </c>
      <c r="C16" s="28">
        <v>1</v>
      </c>
      <c r="D16" s="174">
        <f t="shared" si="1"/>
        <v>1</v>
      </c>
      <c r="E16" s="14">
        <f t="shared" si="0"/>
        <v>13</v>
      </c>
      <c r="F16" s="98">
        <f t="shared" si="2"/>
        <v>0</v>
      </c>
      <c r="G16" s="13">
        <v>0</v>
      </c>
      <c r="H16" s="17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62">
        <v>1</v>
      </c>
      <c r="O16" s="13">
        <v>1</v>
      </c>
      <c r="P16" s="13">
        <v>1</v>
      </c>
      <c r="Q16" s="13">
        <v>1</v>
      </c>
      <c r="R16" s="13">
        <v>0</v>
      </c>
      <c r="S16" s="13">
        <v>1</v>
      </c>
      <c r="T16" s="13">
        <v>0</v>
      </c>
      <c r="U16" s="173">
        <v>1</v>
      </c>
      <c r="V16" s="26">
        <v>1</v>
      </c>
    </row>
    <row r="17" spans="1:22" x14ac:dyDescent="0.25">
      <c r="A17" s="81">
        <v>14</v>
      </c>
      <c r="B17" s="74" t="s">
        <v>216</v>
      </c>
      <c r="C17" s="28">
        <v>1</v>
      </c>
      <c r="D17" s="174">
        <f t="shared" si="1"/>
        <v>1</v>
      </c>
      <c r="E17" s="14">
        <f t="shared" si="0"/>
        <v>13</v>
      </c>
      <c r="F17" s="98">
        <f t="shared" si="2"/>
        <v>0</v>
      </c>
      <c r="G17" s="13">
        <v>0</v>
      </c>
      <c r="H17" s="17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62">
        <v>1</v>
      </c>
      <c r="O17" s="13">
        <v>1</v>
      </c>
      <c r="P17" s="13">
        <v>1</v>
      </c>
      <c r="Q17" s="13">
        <v>1</v>
      </c>
      <c r="R17" s="13">
        <v>0</v>
      </c>
      <c r="S17" s="13">
        <v>1</v>
      </c>
      <c r="T17" s="13">
        <v>0</v>
      </c>
      <c r="U17" s="173">
        <v>1</v>
      </c>
      <c r="V17" s="26">
        <v>1</v>
      </c>
    </row>
    <row r="18" spans="1:22" x14ac:dyDescent="0.25">
      <c r="A18" s="81">
        <v>15</v>
      </c>
      <c r="B18" s="74" t="s">
        <v>215</v>
      </c>
      <c r="C18" s="28">
        <v>1</v>
      </c>
      <c r="D18" s="174">
        <f t="shared" si="1"/>
        <v>0</v>
      </c>
      <c r="E18" s="14">
        <f t="shared" si="0"/>
        <v>9</v>
      </c>
      <c r="F18" s="98">
        <f t="shared" si="2"/>
        <v>1</v>
      </c>
      <c r="G18" s="13">
        <v>0</v>
      </c>
      <c r="H18" s="173" t="s">
        <v>263</v>
      </c>
      <c r="I18" s="13">
        <v>0</v>
      </c>
      <c r="J18" s="13">
        <v>1</v>
      </c>
      <c r="K18" s="13">
        <v>1</v>
      </c>
      <c r="L18" s="13">
        <v>1</v>
      </c>
      <c r="M18" s="13">
        <v>1</v>
      </c>
      <c r="N18" s="162">
        <v>1</v>
      </c>
      <c r="O18" s="13">
        <v>1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73">
        <v>0</v>
      </c>
      <c r="V18" s="26">
        <v>1</v>
      </c>
    </row>
    <row r="19" spans="1:22" x14ac:dyDescent="0.25">
      <c r="A19" s="81">
        <v>16</v>
      </c>
      <c r="B19" s="74" t="s">
        <v>214</v>
      </c>
      <c r="C19" s="28">
        <v>2</v>
      </c>
      <c r="D19" s="174">
        <f t="shared" si="1"/>
        <v>1</v>
      </c>
      <c r="E19" s="14">
        <f t="shared" si="0"/>
        <v>14</v>
      </c>
      <c r="F19" s="98">
        <f t="shared" si="2"/>
        <v>0</v>
      </c>
      <c r="G19" s="13">
        <v>1</v>
      </c>
      <c r="H19" s="173">
        <v>1</v>
      </c>
      <c r="I19" s="13">
        <v>1</v>
      </c>
      <c r="J19" s="13">
        <v>1</v>
      </c>
      <c r="K19" s="71">
        <v>1</v>
      </c>
      <c r="L19" s="71">
        <v>1</v>
      </c>
      <c r="M19" s="13">
        <v>0</v>
      </c>
      <c r="N19" s="163">
        <v>1</v>
      </c>
      <c r="O19" s="71">
        <v>1</v>
      </c>
      <c r="P19" s="71">
        <v>1</v>
      </c>
      <c r="Q19" s="71">
        <v>1</v>
      </c>
      <c r="R19" s="71">
        <v>1</v>
      </c>
      <c r="S19" s="71">
        <v>1</v>
      </c>
      <c r="T19" s="71">
        <v>0</v>
      </c>
      <c r="U19" s="168">
        <v>1</v>
      </c>
      <c r="V19" s="70">
        <v>1</v>
      </c>
    </row>
    <row r="20" spans="1:22" x14ac:dyDescent="0.25">
      <c r="A20" s="81">
        <v>17</v>
      </c>
      <c r="B20" s="74" t="s">
        <v>213</v>
      </c>
      <c r="C20" s="28">
        <v>2</v>
      </c>
      <c r="D20" s="174">
        <f t="shared" si="1"/>
        <v>1</v>
      </c>
      <c r="E20" s="14">
        <f t="shared" si="0"/>
        <v>15</v>
      </c>
      <c r="F20" s="98">
        <f t="shared" si="2"/>
        <v>0</v>
      </c>
      <c r="G20" s="13">
        <v>1</v>
      </c>
      <c r="H20" s="173">
        <v>1</v>
      </c>
      <c r="I20" s="13">
        <v>1</v>
      </c>
      <c r="J20" s="13">
        <v>1</v>
      </c>
      <c r="K20" s="13">
        <v>1</v>
      </c>
      <c r="L20" s="13">
        <v>1</v>
      </c>
      <c r="M20" s="13">
        <v>1</v>
      </c>
      <c r="N20" s="162">
        <v>1</v>
      </c>
      <c r="O20" s="13">
        <v>1</v>
      </c>
      <c r="P20" s="13">
        <v>1</v>
      </c>
      <c r="Q20" s="13">
        <v>1</v>
      </c>
      <c r="R20" s="13">
        <v>1</v>
      </c>
      <c r="S20" s="13">
        <v>0</v>
      </c>
      <c r="T20" s="13">
        <v>1</v>
      </c>
      <c r="U20" s="173">
        <v>1</v>
      </c>
      <c r="V20" s="26">
        <v>1</v>
      </c>
    </row>
    <row r="21" spans="1:22" x14ac:dyDescent="0.25">
      <c r="A21" s="81">
        <v>18</v>
      </c>
      <c r="B21" s="74" t="s">
        <v>212</v>
      </c>
      <c r="C21" s="28">
        <v>2</v>
      </c>
      <c r="D21" s="174">
        <f t="shared" si="1"/>
        <v>1</v>
      </c>
      <c r="E21" s="14">
        <f t="shared" si="0"/>
        <v>16</v>
      </c>
      <c r="F21" s="98">
        <f t="shared" si="2"/>
        <v>0</v>
      </c>
      <c r="G21" s="13">
        <v>1</v>
      </c>
      <c r="H21" s="17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1</v>
      </c>
      <c r="N21" s="162">
        <v>1</v>
      </c>
      <c r="O21" s="13">
        <v>1</v>
      </c>
      <c r="P21" s="13">
        <v>1</v>
      </c>
      <c r="Q21" s="13">
        <v>1</v>
      </c>
      <c r="R21" s="13">
        <v>1</v>
      </c>
      <c r="S21" s="13">
        <v>1</v>
      </c>
      <c r="T21" s="13">
        <v>1</v>
      </c>
      <c r="U21" s="173">
        <v>1</v>
      </c>
      <c r="V21" s="26">
        <v>1</v>
      </c>
    </row>
    <row r="22" spans="1:22" x14ac:dyDescent="0.25">
      <c r="A22" s="81">
        <v>19</v>
      </c>
      <c r="B22" s="74" t="s">
        <v>211</v>
      </c>
      <c r="C22" s="28">
        <v>2</v>
      </c>
      <c r="D22" s="174">
        <f t="shared" si="1"/>
        <v>1</v>
      </c>
      <c r="E22" s="14">
        <f t="shared" si="0"/>
        <v>14</v>
      </c>
      <c r="F22" s="98">
        <f t="shared" si="2"/>
        <v>0</v>
      </c>
      <c r="G22" s="13">
        <v>0</v>
      </c>
      <c r="H22" s="17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62">
        <v>1</v>
      </c>
      <c r="O22" s="13">
        <v>1</v>
      </c>
      <c r="P22" s="13">
        <v>1</v>
      </c>
      <c r="Q22" s="13">
        <v>1</v>
      </c>
      <c r="R22" s="13">
        <v>1</v>
      </c>
      <c r="S22" s="13">
        <v>1</v>
      </c>
      <c r="T22" s="13">
        <v>1</v>
      </c>
      <c r="U22" s="173">
        <v>0</v>
      </c>
      <c r="V22" s="26">
        <v>1</v>
      </c>
    </row>
    <row r="23" spans="1:22" x14ac:dyDescent="0.25">
      <c r="A23" s="81">
        <v>20</v>
      </c>
      <c r="B23" s="74" t="s">
        <v>210</v>
      </c>
      <c r="C23" s="28">
        <v>2</v>
      </c>
      <c r="D23" s="174">
        <f t="shared" si="1"/>
        <v>1</v>
      </c>
      <c r="E23" s="14">
        <f t="shared" si="0"/>
        <v>15</v>
      </c>
      <c r="F23" s="98">
        <f t="shared" si="2"/>
        <v>0</v>
      </c>
      <c r="G23" s="13">
        <v>0</v>
      </c>
      <c r="H23" s="17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62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73">
        <v>1</v>
      </c>
      <c r="V23" s="26">
        <v>1</v>
      </c>
    </row>
    <row r="24" spans="1:22" x14ac:dyDescent="0.25">
      <c r="A24" s="81">
        <v>21</v>
      </c>
      <c r="B24" s="74" t="s">
        <v>209</v>
      </c>
      <c r="C24" s="28">
        <v>2</v>
      </c>
      <c r="D24" s="174">
        <f t="shared" si="1"/>
        <v>0</v>
      </c>
      <c r="E24" s="14">
        <f t="shared" si="0"/>
        <v>8</v>
      </c>
      <c r="F24" s="98">
        <f t="shared" si="2"/>
        <v>0</v>
      </c>
      <c r="G24" s="13">
        <v>1</v>
      </c>
      <c r="H24" s="173">
        <v>0</v>
      </c>
      <c r="I24" s="13">
        <v>0</v>
      </c>
      <c r="J24" s="13">
        <v>0</v>
      </c>
      <c r="K24" s="71">
        <v>0</v>
      </c>
      <c r="L24" s="71">
        <v>1</v>
      </c>
      <c r="M24" s="13">
        <v>1</v>
      </c>
      <c r="N24" s="163">
        <v>1</v>
      </c>
      <c r="O24" s="71">
        <v>0</v>
      </c>
      <c r="P24" s="71">
        <v>1</v>
      </c>
      <c r="Q24" s="71">
        <v>0</v>
      </c>
      <c r="R24" s="71">
        <v>1</v>
      </c>
      <c r="S24" s="71">
        <v>0</v>
      </c>
      <c r="T24" s="71">
        <v>1</v>
      </c>
      <c r="U24" s="168">
        <v>0</v>
      </c>
      <c r="V24" s="70">
        <v>1</v>
      </c>
    </row>
    <row r="25" spans="1:22" x14ac:dyDescent="0.25">
      <c r="A25" s="81">
        <v>22</v>
      </c>
      <c r="B25" s="74" t="s">
        <v>208</v>
      </c>
      <c r="C25" s="28">
        <v>1</v>
      </c>
      <c r="D25" s="174">
        <f t="shared" si="1"/>
        <v>0</v>
      </c>
      <c r="E25" s="14">
        <f t="shared" si="0"/>
        <v>10</v>
      </c>
      <c r="F25" s="98">
        <f t="shared" si="2"/>
        <v>1</v>
      </c>
      <c r="G25" s="13">
        <v>0</v>
      </c>
      <c r="H25" s="173">
        <v>1</v>
      </c>
      <c r="I25" s="13">
        <v>0</v>
      </c>
      <c r="J25" s="13">
        <v>1</v>
      </c>
      <c r="K25" s="13">
        <v>1</v>
      </c>
      <c r="L25" s="13">
        <v>1</v>
      </c>
      <c r="M25" s="13">
        <v>1</v>
      </c>
      <c r="N25" s="162">
        <v>1</v>
      </c>
      <c r="O25" s="13">
        <v>0</v>
      </c>
      <c r="P25" s="13">
        <v>1</v>
      </c>
      <c r="Q25" s="13">
        <v>1</v>
      </c>
      <c r="R25" s="13">
        <v>0</v>
      </c>
      <c r="S25" s="13">
        <v>1</v>
      </c>
      <c r="T25" s="13">
        <v>0</v>
      </c>
      <c r="U25" s="173">
        <v>1</v>
      </c>
      <c r="V25" s="156" t="s">
        <v>263</v>
      </c>
    </row>
    <row r="26" spans="1:22" x14ac:dyDescent="0.25">
      <c r="A26" s="81">
        <v>23</v>
      </c>
      <c r="B26" s="74" t="s">
        <v>207</v>
      </c>
      <c r="C26" s="28">
        <v>1</v>
      </c>
      <c r="D26" s="174">
        <f t="shared" si="1"/>
        <v>1</v>
      </c>
      <c r="E26" s="14">
        <f t="shared" si="0"/>
        <v>11</v>
      </c>
      <c r="F26" s="98">
        <f t="shared" si="2"/>
        <v>1</v>
      </c>
      <c r="G26" s="13">
        <v>0</v>
      </c>
      <c r="H26" s="173">
        <v>1</v>
      </c>
      <c r="I26" s="13">
        <v>1</v>
      </c>
      <c r="J26" s="13">
        <v>1</v>
      </c>
      <c r="K26" s="13" t="s">
        <v>263</v>
      </c>
      <c r="L26" s="13">
        <v>1</v>
      </c>
      <c r="M26" s="13">
        <v>1</v>
      </c>
      <c r="N26" s="162">
        <v>1</v>
      </c>
      <c r="O26" s="13">
        <v>0</v>
      </c>
      <c r="P26" s="13">
        <v>1</v>
      </c>
      <c r="Q26" s="13">
        <v>1</v>
      </c>
      <c r="R26" s="13">
        <v>0</v>
      </c>
      <c r="S26" s="13">
        <v>1</v>
      </c>
      <c r="T26" s="13">
        <v>0</v>
      </c>
      <c r="U26" s="173">
        <v>1</v>
      </c>
      <c r="V26" s="26">
        <v>1</v>
      </c>
    </row>
    <row r="27" spans="1:22" ht="13.8" thickBot="1" x14ac:dyDescent="0.3">
      <c r="A27" s="96"/>
      <c r="B27" s="7"/>
      <c r="C27" s="7"/>
      <c r="D27" s="38"/>
      <c r="E27" s="14">
        <f t="shared" si="0"/>
        <v>0</v>
      </c>
      <c r="F27" s="112"/>
      <c r="G27" s="152"/>
      <c r="H27" s="72"/>
      <c r="I27" s="152"/>
      <c r="J27" s="152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72"/>
      <c r="V27" s="35"/>
    </row>
    <row r="28" spans="1:22" x14ac:dyDescent="0.25">
      <c r="D28" s="75">
        <f>SUM(D4:D27)</f>
        <v>16</v>
      </c>
      <c r="E28" s="176">
        <f>AVERAGE(G28:V28)</f>
        <v>17.625</v>
      </c>
      <c r="F28">
        <f>SUM(F4:F27)</f>
        <v>6</v>
      </c>
      <c r="G28">
        <f t="shared" ref="G28:V28" si="3">SUM(G4:G27)</f>
        <v>5</v>
      </c>
      <c r="H28">
        <f t="shared" si="3"/>
        <v>20</v>
      </c>
      <c r="I28">
        <f t="shared" si="3"/>
        <v>18</v>
      </c>
      <c r="J28">
        <f t="shared" si="3"/>
        <v>20</v>
      </c>
      <c r="K28">
        <f t="shared" si="3"/>
        <v>20</v>
      </c>
      <c r="L28">
        <f t="shared" si="3"/>
        <v>23</v>
      </c>
      <c r="M28">
        <f t="shared" si="3"/>
        <v>21</v>
      </c>
      <c r="N28">
        <f t="shared" si="3"/>
        <v>22</v>
      </c>
      <c r="O28">
        <f t="shared" si="3"/>
        <v>20</v>
      </c>
      <c r="P28">
        <f t="shared" si="3"/>
        <v>23</v>
      </c>
      <c r="Q28">
        <f t="shared" si="3"/>
        <v>18</v>
      </c>
      <c r="R28">
        <f t="shared" si="3"/>
        <v>7</v>
      </c>
      <c r="S28">
        <f t="shared" si="3"/>
        <v>19</v>
      </c>
      <c r="T28">
        <f t="shared" si="3"/>
        <v>6</v>
      </c>
      <c r="U28">
        <f t="shared" si="3"/>
        <v>19</v>
      </c>
      <c r="V28">
        <f t="shared" si="3"/>
        <v>21</v>
      </c>
    </row>
    <row r="29" spans="1:22" ht="13.8" thickBot="1" x14ac:dyDescent="0.3">
      <c r="B29" s="27"/>
      <c r="C29" s="43"/>
      <c r="D29" s="43"/>
      <c r="E29" s="103"/>
      <c r="F29" s="131"/>
      <c r="G29" s="131"/>
      <c r="H29" s="131"/>
      <c r="I29" s="131"/>
      <c r="J29" s="132"/>
      <c r="K29" s="132"/>
      <c r="L29" s="132"/>
      <c r="M29" s="132"/>
      <c r="N29" s="132"/>
      <c r="O29" s="132"/>
      <c r="P29" s="132"/>
      <c r="Q29" s="132"/>
      <c r="R29" s="131"/>
      <c r="S29" s="132"/>
      <c r="T29" s="132"/>
      <c r="U29" s="132"/>
      <c r="V29"/>
    </row>
    <row r="30" spans="1:22" x14ac:dyDescent="0.25">
      <c r="A30" s="76"/>
      <c r="B30" s="52" t="s">
        <v>123</v>
      </c>
      <c r="C30" s="75"/>
      <c r="D30" s="1"/>
      <c r="E30" s="103"/>
      <c r="F30" s="131"/>
      <c r="G30" s="131"/>
      <c r="H30" s="131"/>
      <c r="I30" s="131"/>
      <c r="J30" s="132"/>
      <c r="K30" s="132"/>
      <c r="L30" s="132"/>
      <c r="M30" s="132"/>
      <c r="N30" s="132"/>
      <c r="O30" s="132"/>
      <c r="P30" s="132"/>
      <c r="Q30" s="132"/>
      <c r="R30" s="131"/>
      <c r="S30" s="132"/>
      <c r="T30" s="132"/>
      <c r="U30" s="132"/>
      <c r="V30"/>
    </row>
    <row r="31" spans="1:22" x14ac:dyDescent="0.25">
      <c r="A31" s="77">
        <v>1</v>
      </c>
      <c r="B31" s="78" t="s">
        <v>253</v>
      </c>
      <c r="C31" s="75"/>
      <c r="D31" s="1"/>
      <c r="E31" s="103"/>
      <c r="F31" s="131"/>
      <c r="G31" s="131"/>
      <c r="H31" s="131"/>
      <c r="I31" s="131"/>
      <c r="J31" s="132"/>
      <c r="K31" s="132"/>
      <c r="L31" s="132"/>
      <c r="M31" s="132"/>
      <c r="N31" s="132"/>
      <c r="O31" s="132"/>
      <c r="P31" s="132"/>
      <c r="Q31" s="132"/>
      <c r="R31" s="131"/>
      <c r="S31" s="132"/>
      <c r="T31" s="132"/>
      <c r="U31" s="132"/>
      <c r="V31"/>
    </row>
    <row r="32" spans="1:22" ht="13.8" thickBot="1" x14ac:dyDescent="0.3">
      <c r="A32" s="79">
        <v>2</v>
      </c>
      <c r="B32" s="80" t="s">
        <v>254</v>
      </c>
      <c r="C32" s="75"/>
      <c r="D32" s="1"/>
      <c r="E32" s="103"/>
      <c r="F32" s="131"/>
      <c r="G32" s="131"/>
      <c r="H32" s="131"/>
      <c r="I32" s="131"/>
      <c r="J32" s="132"/>
      <c r="K32" s="132"/>
      <c r="L32" s="132"/>
      <c r="M32" s="132"/>
      <c r="N32" s="132"/>
      <c r="O32" s="132"/>
      <c r="P32" s="132"/>
      <c r="Q32" s="132"/>
      <c r="R32" s="131"/>
      <c r="S32" s="132"/>
      <c r="T32" s="132"/>
      <c r="U32" s="132"/>
      <c r="V32"/>
    </row>
    <row r="33" spans="1:22" x14ac:dyDescent="0.25">
      <c r="C33" s="75"/>
      <c r="D33" s="1"/>
      <c r="E33" s="103"/>
      <c r="F33" s="131"/>
      <c r="G33" s="131"/>
      <c r="H33" s="131"/>
      <c r="I33" s="131"/>
      <c r="J33" s="132"/>
      <c r="K33" s="132"/>
      <c r="L33" s="132"/>
      <c r="M33" s="132"/>
      <c r="N33" s="132"/>
      <c r="O33" s="132"/>
      <c r="P33" s="132"/>
      <c r="Q33" s="132"/>
      <c r="R33" s="131"/>
      <c r="S33" s="132"/>
      <c r="T33" s="132"/>
      <c r="U33" s="132"/>
      <c r="V33"/>
    </row>
    <row r="34" spans="1:22" x14ac:dyDescent="0.25">
      <c r="A34" s="43"/>
      <c r="B34" s="43"/>
      <c r="C34" s="43"/>
      <c r="D34" s="43"/>
      <c r="E34" s="43"/>
      <c r="G34" s="131"/>
      <c r="H34" s="131"/>
      <c r="I34" s="131"/>
      <c r="J34" s="131"/>
      <c r="K34" s="132"/>
      <c r="L34" s="132"/>
      <c r="M34" s="132"/>
      <c r="N34" s="132"/>
      <c r="O34" s="132"/>
      <c r="P34" s="132"/>
      <c r="Q34" s="132"/>
      <c r="R34" s="132"/>
      <c r="S34" s="131"/>
      <c r="T34" s="132"/>
      <c r="U34" s="132"/>
      <c r="V34" s="132"/>
    </row>
    <row r="35" spans="1:22" x14ac:dyDescent="0.25">
      <c r="A35" s="43"/>
      <c r="B35" s="43"/>
      <c r="C35" s="43"/>
      <c r="D35" s="43"/>
      <c r="G35" s="131"/>
      <c r="H35" s="131"/>
      <c r="I35" s="131"/>
      <c r="J35" s="131"/>
      <c r="K35" s="132"/>
      <c r="L35" s="132"/>
      <c r="M35" s="132"/>
      <c r="N35" s="132"/>
      <c r="O35" s="132"/>
      <c r="P35" s="132"/>
      <c r="Q35" s="132"/>
      <c r="R35" s="132"/>
      <c r="S35" s="131"/>
      <c r="T35" s="132"/>
      <c r="U35" s="132"/>
      <c r="V35" s="132"/>
    </row>
    <row r="36" spans="1:22" x14ac:dyDescent="0.25">
      <c r="G36" s="131"/>
      <c r="H36" s="131"/>
      <c r="I36" s="131"/>
      <c r="J36" s="131"/>
      <c r="K36" s="132"/>
      <c r="L36" s="132"/>
      <c r="M36" s="132"/>
      <c r="N36" s="132"/>
      <c r="O36" s="132"/>
      <c r="P36" s="132"/>
      <c r="Q36" s="132"/>
      <c r="R36" s="132"/>
      <c r="S36" s="131"/>
      <c r="T36" s="132"/>
      <c r="U36" s="132"/>
      <c r="V36" s="132"/>
    </row>
    <row r="37" spans="1:22" x14ac:dyDescent="0.25">
      <c r="G37" s="131"/>
      <c r="H37" s="131"/>
      <c r="I37" s="131"/>
      <c r="J37" s="131"/>
      <c r="K37" s="132"/>
      <c r="L37" s="132"/>
      <c r="M37" s="132"/>
      <c r="N37" s="132"/>
      <c r="O37" s="132"/>
      <c r="P37" s="132"/>
      <c r="Q37" s="132"/>
      <c r="R37" s="132"/>
      <c r="S37" s="131"/>
      <c r="T37" s="132"/>
      <c r="U37" s="132"/>
      <c r="V37" s="132"/>
    </row>
    <row r="38" spans="1:22" x14ac:dyDescent="0.25">
      <c r="B38" s="27"/>
      <c r="C38" s="27"/>
      <c r="D38" s="43"/>
      <c r="E38" s="43"/>
      <c r="G38" s="131"/>
      <c r="H38" s="131"/>
      <c r="I38" s="131"/>
      <c r="J38" s="131"/>
      <c r="K38" s="132"/>
      <c r="L38" s="132"/>
      <c r="M38" s="132"/>
      <c r="N38" s="132"/>
      <c r="O38" s="132"/>
      <c r="P38" s="132"/>
      <c r="Q38" s="132"/>
      <c r="R38" s="132"/>
      <c r="S38" s="131"/>
      <c r="T38" s="132"/>
      <c r="U38" s="132"/>
      <c r="V38" s="132"/>
    </row>
    <row r="39" spans="1:22" s="44" customFormat="1" x14ac:dyDescent="0.25">
      <c r="D39" s="75"/>
      <c r="E39" s="45"/>
      <c r="F39" s="113"/>
      <c r="G39" s="139"/>
      <c r="H39" s="139"/>
      <c r="I39" s="139"/>
      <c r="J39" s="139"/>
      <c r="K39" s="140"/>
      <c r="L39" s="140"/>
      <c r="M39" s="140"/>
      <c r="N39" s="140"/>
      <c r="O39" s="140"/>
      <c r="P39" s="140"/>
      <c r="Q39" s="140"/>
      <c r="R39" s="140"/>
      <c r="S39" s="131"/>
      <c r="T39" s="140"/>
      <c r="U39" s="140"/>
      <c r="V39" s="140"/>
    </row>
    <row r="40" spans="1:22" s="44" customFormat="1" x14ac:dyDescent="0.25">
      <c r="D40" s="75"/>
      <c r="E40" s="45"/>
      <c r="F40" s="113"/>
      <c r="G40" s="139"/>
      <c r="H40" s="139"/>
      <c r="I40" s="139"/>
      <c r="J40" s="139"/>
      <c r="K40" s="140"/>
      <c r="L40" s="140"/>
      <c r="M40" s="140"/>
      <c r="N40" s="140"/>
      <c r="O40" s="140"/>
      <c r="P40" s="140"/>
      <c r="Q40" s="140"/>
      <c r="R40" s="140"/>
      <c r="S40" s="131"/>
      <c r="T40" s="140"/>
      <c r="U40" s="140"/>
      <c r="V40" s="140"/>
    </row>
    <row r="41" spans="1:22" x14ac:dyDescent="0.25">
      <c r="G41" s="131"/>
      <c r="H41" s="131"/>
      <c r="I41" s="131"/>
      <c r="J41" s="131"/>
      <c r="K41" s="132"/>
      <c r="L41" s="132"/>
      <c r="M41" s="132"/>
      <c r="N41" s="132"/>
      <c r="O41" s="132"/>
      <c r="P41" s="132"/>
      <c r="Q41" s="132"/>
      <c r="R41" s="132"/>
      <c r="S41" s="131"/>
      <c r="T41" s="132"/>
      <c r="U41" s="132"/>
      <c r="V41" s="132"/>
    </row>
    <row r="42" spans="1:22" x14ac:dyDescent="0.25">
      <c r="G42" s="131"/>
      <c r="H42" s="131"/>
      <c r="I42" s="131"/>
      <c r="J42" s="131"/>
      <c r="K42" s="132"/>
      <c r="L42" s="132"/>
      <c r="M42" s="132"/>
      <c r="N42" s="132"/>
      <c r="O42" s="132"/>
      <c r="P42" s="132"/>
      <c r="Q42" s="132"/>
      <c r="R42" s="132"/>
      <c r="S42" s="131"/>
      <c r="T42" s="132"/>
      <c r="U42" s="132"/>
      <c r="V42" s="132"/>
    </row>
    <row r="43" spans="1:22" x14ac:dyDescent="0.25">
      <c r="G43" s="131"/>
      <c r="H43" s="131"/>
      <c r="I43" s="131"/>
      <c r="J43" s="131"/>
      <c r="K43" s="132"/>
      <c r="L43" s="132"/>
      <c r="M43" s="132"/>
      <c r="N43" s="132"/>
      <c r="O43" s="132"/>
      <c r="P43" s="132"/>
      <c r="Q43" s="132"/>
      <c r="R43" s="132"/>
      <c r="S43" s="131"/>
      <c r="T43" s="132"/>
      <c r="U43" s="132"/>
      <c r="V43" s="132"/>
    </row>
    <row r="44" spans="1:22" x14ac:dyDescent="0.25">
      <c r="G44" s="131"/>
      <c r="H44" s="131"/>
      <c r="I44" s="131"/>
      <c r="J44" s="131"/>
      <c r="K44" s="132"/>
      <c r="L44" s="132"/>
      <c r="M44" s="132"/>
      <c r="N44" s="132"/>
      <c r="O44" s="132"/>
      <c r="P44" s="132"/>
      <c r="Q44" s="132"/>
      <c r="R44" s="132"/>
      <c r="S44" s="131"/>
      <c r="T44" s="132"/>
      <c r="U44" s="132"/>
      <c r="V44" s="132"/>
    </row>
    <row r="45" spans="1:22" x14ac:dyDescent="0.25">
      <c r="G45" s="131"/>
      <c r="H45" s="131"/>
      <c r="I45" s="131"/>
      <c r="J45" s="131"/>
      <c r="K45" s="132"/>
      <c r="L45" s="132"/>
      <c r="M45" s="132"/>
      <c r="N45" s="132"/>
      <c r="O45" s="132"/>
      <c r="P45" s="132"/>
      <c r="Q45" s="132"/>
      <c r="R45" s="132"/>
      <c r="S45" s="131"/>
      <c r="T45" s="132"/>
      <c r="U45" s="132"/>
      <c r="V45" s="132"/>
    </row>
    <row r="46" spans="1:22" x14ac:dyDescent="0.25">
      <c r="G46" s="131"/>
      <c r="H46" s="131"/>
      <c r="I46" s="131"/>
      <c r="J46" s="131"/>
      <c r="K46" s="132"/>
      <c r="L46" s="132"/>
      <c r="M46" s="132"/>
      <c r="N46" s="132"/>
      <c r="O46" s="132"/>
      <c r="P46" s="132"/>
      <c r="Q46" s="132"/>
      <c r="R46" s="132"/>
      <c r="S46" s="131"/>
      <c r="T46" s="132"/>
      <c r="U46" s="132"/>
      <c r="V46" s="132"/>
    </row>
    <row r="47" spans="1:22" x14ac:dyDescent="0.25">
      <c r="G47" s="131"/>
      <c r="H47" s="131"/>
      <c r="I47" s="131"/>
      <c r="J47" s="131"/>
      <c r="K47" s="132"/>
      <c r="L47" s="132"/>
      <c r="M47" s="132"/>
      <c r="N47" s="132"/>
      <c r="O47" s="132"/>
      <c r="P47" s="132"/>
      <c r="Q47" s="132"/>
      <c r="R47" s="132"/>
      <c r="S47" s="131"/>
      <c r="T47" s="132"/>
      <c r="U47" s="132"/>
      <c r="V47" s="132"/>
    </row>
    <row r="48" spans="1:22" x14ac:dyDescent="0.25">
      <c r="G48" s="131"/>
      <c r="H48" s="131"/>
      <c r="I48" s="131"/>
      <c r="J48" s="131"/>
      <c r="K48" s="132"/>
      <c r="L48" s="132"/>
      <c r="M48" s="132"/>
      <c r="N48" s="132"/>
      <c r="O48" s="132"/>
      <c r="P48" s="132"/>
      <c r="Q48" s="132"/>
      <c r="R48" s="132"/>
      <c r="S48" s="131"/>
      <c r="T48" s="132"/>
      <c r="U48" s="132"/>
      <c r="V48" s="132"/>
    </row>
    <row r="49" spans="7:22" x14ac:dyDescent="0.25">
      <c r="G49" s="131"/>
      <c r="H49" s="131"/>
      <c r="I49" s="131"/>
      <c r="J49" s="131"/>
      <c r="K49" s="132"/>
      <c r="L49" s="132"/>
      <c r="M49" s="132"/>
      <c r="N49" s="132"/>
      <c r="O49" s="132"/>
      <c r="P49" s="132"/>
      <c r="Q49" s="132"/>
      <c r="R49" s="132"/>
      <c r="S49" s="131"/>
      <c r="T49" s="132"/>
      <c r="U49" s="132"/>
      <c r="V49" s="132"/>
    </row>
    <row r="50" spans="7:22" x14ac:dyDescent="0.25">
      <c r="G50" s="131"/>
      <c r="H50" s="131"/>
      <c r="I50" s="131"/>
      <c r="J50" s="131"/>
      <c r="K50" s="132"/>
      <c r="L50" s="132"/>
      <c r="M50" s="132"/>
      <c r="N50" s="132"/>
      <c r="O50" s="132"/>
      <c r="P50" s="132"/>
      <c r="Q50" s="132"/>
      <c r="R50" s="132"/>
      <c r="S50" s="131"/>
      <c r="T50" s="132"/>
      <c r="U50" s="132"/>
      <c r="V50" s="132"/>
    </row>
    <row r="51" spans="7:22" x14ac:dyDescent="0.25">
      <c r="G51" s="131"/>
      <c r="H51" s="131"/>
      <c r="I51" s="131"/>
      <c r="J51" s="131"/>
      <c r="K51" s="132"/>
      <c r="L51" s="132"/>
      <c r="M51" s="132"/>
      <c r="N51" s="132"/>
      <c r="O51" s="132"/>
      <c r="P51" s="132"/>
      <c r="Q51" s="132"/>
      <c r="R51" s="132"/>
      <c r="S51" s="131"/>
      <c r="T51" s="132"/>
      <c r="U51" s="132"/>
      <c r="V51" s="132"/>
    </row>
    <row r="52" spans="7:22" x14ac:dyDescent="0.25">
      <c r="G52" s="131"/>
      <c r="H52" s="131"/>
      <c r="I52" s="131"/>
      <c r="J52" s="131"/>
      <c r="K52" s="132"/>
      <c r="L52" s="132"/>
      <c r="M52" s="132"/>
      <c r="N52" s="132"/>
      <c r="O52" s="132"/>
      <c r="P52" s="132"/>
      <c r="Q52" s="132"/>
      <c r="R52" s="132"/>
      <c r="S52" s="131"/>
      <c r="T52" s="132"/>
      <c r="U52" s="132"/>
      <c r="V52" s="132"/>
    </row>
    <row r="53" spans="7:22" x14ac:dyDescent="0.25">
      <c r="G53" s="131"/>
      <c r="H53" s="131"/>
      <c r="I53" s="131"/>
      <c r="J53" s="131"/>
      <c r="K53" s="132"/>
      <c r="L53" s="132"/>
      <c r="M53" s="132"/>
      <c r="N53" s="132"/>
      <c r="O53" s="132"/>
      <c r="P53" s="132"/>
      <c r="Q53" s="132"/>
      <c r="R53" s="132"/>
      <c r="S53" s="131"/>
      <c r="T53" s="132"/>
      <c r="U53" s="132"/>
      <c r="V53" s="132"/>
    </row>
    <row r="54" spans="7:22" x14ac:dyDescent="0.25">
      <c r="G54" s="131"/>
      <c r="H54" s="131"/>
      <c r="I54" s="131"/>
      <c r="J54" s="131"/>
      <c r="K54" s="132"/>
      <c r="L54" s="132"/>
      <c r="M54" s="132"/>
      <c r="N54" s="132"/>
      <c r="O54" s="132"/>
      <c r="P54" s="132"/>
      <c r="Q54" s="132"/>
      <c r="R54" s="132"/>
      <c r="S54" s="131"/>
      <c r="T54" s="132"/>
      <c r="U54" s="132"/>
      <c r="V54" s="132"/>
    </row>
    <row r="55" spans="7:22" x14ac:dyDescent="0.25">
      <c r="G55" s="131"/>
      <c r="H55" s="131"/>
      <c r="I55" s="131"/>
      <c r="J55" s="131"/>
      <c r="K55" s="132"/>
      <c r="L55" s="132"/>
      <c r="M55" s="132"/>
      <c r="N55" s="132"/>
      <c r="O55" s="132"/>
      <c r="P55" s="132"/>
      <c r="Q55" s="132"/>
      <c r="R55" s="132"/>
      <c r="S55" s="131"/>
      <c r="T55" s="132"/>
      <c r="U55" s="132"/>
      <c r="V55" s="132"/>
    </row>
    <row r="56" spans="7:22" x14ac:dyDescent="0.25">
      <c r="G56" s="131"/>
      <c r="H56" s="131"/>
      <c r="I56" s="131"/>
      <c r="J56" s="131"/>
      <c r="K56" s="132"/>
      <c r="L56" s="132"/>
      <c r="M56" s="132"/>
      <c r="N56" s="132"/>
      <c r="O56" s="132"/>
      <c r="P56" s="132"/>
      <c r="Q56" s="132"/>
      <c r="R56" s="132"/>
      <c r="S56" s="131"/>
      <c r="T56" s="132"/>
      <c r="U56" s="132"/>
      <c r="V56" s="132"/>
    </row>
    <row r="57" spans="7:22" x14ac:dyDescent="0.25">
      <c r="G57" s="131"/>
      <c r="H57" s="131"/>
      <c r="I57" s="131"/>
      <c r="J57" s="131"/>
      <c r="K57" s="132"/>
      <c r="L57" s="132"/>
      <c r="M57" s="132"/>
      <c r="N57" s="132"/>
      <c r="O57" s="132"/>
      <c r="P57" s="132"/>
      <c r="Q57" s="132"/>
      <c r="R57" s="132"/>
      <c r="S57" s="131"/>
      <c r="T57" s="132"/>
      <c r="U57" s="132"/>
      <c r="V57" s="132"/>
    </row>
    <row r="58" spans="7:22" x14ac:dyDescent="0.25">
      <c r="G58" s="131"/>
      <c r="H58" s="131"/>
      <c r="I58" s="131"/>
      <c r="J58" s="131"/>
      <c r="K58" s="132"/>
      <c r="L58" s="132"/>
      <c r="M58" s="132"/>
      <c r="N58" s="132"/>
      <c r="O58" s="132"/>
      <c r="P58" s="132"/>
      <c r="Q58" s="132"/>
      <c r="R58" s="132"/>
      <c r="S58" s="131"/>
      <c r="T58" s="132"/>
      <c r="U58" s="132"/>
      <c r="V58" s="132"/>
    </row>
    <row r="59" spans="7:22" x14ac:dyDescent="0.25">
      <c r="G59" s="131"/>
      <c r="H59" s="131"/>
      <c r="I59" s="131"/>
      <c r="J59" s="131"/>
      <c r="K59" s="132"/>
      <c r="L59" s="132"/>
      <c r="M59" s="132"/>
      <c r="N59" s="132"/>
      <c r="O59" s="132"/>
      <c r="P59" s="132"/>
      <c r="Q59" s="132"/>
      <c r="R59" s="132"/>
      <c r="S59" s="131"/>
      <c r="T59" s="132"/>
      <c r="U59" s="132"/>
      <c r="V59" s="132"/>
    </row>
    <row r="60" spans="7:22" x14ac:dyDescent="0.25">
      <c r="G60" s="131"/>
      <c r="H60" s="131"/>
      <c r="I60" s="131"/>
      <c r="J60" s="131"/>
      <c r="K60" s="132"/>
      <c r="L60" s="132"/>
      <c r="M60" s="132"/>
      <c r="N60" s="132"/>
      <c r="O60" s="132"/>
      <c r="P60" s="132"/>
      <c r="Q60" s="132"/>
      <c r="R60" s="132"/>
      <c r="S60" s="131"/>
      <c r="T60" s="132"/>
      <c r="U60" s="132"/>
      <c r="V60" s="132"/>
    </row>
    <row r="61" spans="7:22" x14ac:dyDescent="0.25">
      <c r="G61" s="131"/>
      <c r="H61" s="131"/>
      <c r="I61" s="131"/>
      <c r="J61" s="131"/>
      <c r="K61" s="132"/>
      <c r="L61" s="132"/>
      <c r="M61" s="132"/>
      <c r="N61" s="132"/>
      <c r="O61" s="132"/>
      <c r="P61" s="132"/>
      <c r="Q61" s="132"/>
      <c r="R61" s="132"/>
      <c r="S61" s="131"/>
      <c r="T61" s="132"/>
      <c r="U61" s="132"/>
      <c r="V61" s="132"/>
    </row>
    <row r="62" spans="7:22" x14ac:dyDescent="0.25">
      <c r="G62" s="131"/>
      <c r="H62" s="131"/>
      <c r="I62" s="131"/>
      <c r="J62" s="131"/>
      <c r="K62" s="132"/>
      <c r="L62" s="132"/>
      <c r="M62" s="132"/>
      <c r="N62" s="132"/>
      <c r="O62" s="132"/>
      <c r="P62" s="132"/>
      <c r="Q62" s="132"/>
      <c r="R62" s="132"/>
      <c r="S62" s="131"/>
      <c r="T62" s="132"/>
      <c r="U62" s="132"/>
      <c r="V62" s="132"/>
    </row>
    <row r="63" spans="7:22" x14ac:dyDescent="0.25">
      <c r="G63" s="131"/>
      <c r="H63" s="131"/>
      <c r="I63" s="131"/>
      <c r="J63" s="131"/>
      <c r="K63" s="132"/>
      <c r="L63" s="132"/>
      <c r="M63" s="132"/>
      <c r="N63" s="132"/>
      <c r="O63" s="132"/>
      <c r="P63" s="132"/>
      <c r="Q63" s="132"/>
      <c r="R63" s="132"/>
      <c r="S63" s="131"/>
      <c r="T63" s="132"/>
      <c r="U63" s="132"/>
      <c r="V63" s="132"/>
    </row>
    <row r="64" spans="7:22" x14ac:dyDescent="0.25">
      <c r="G64" s="131"/>
      <c r="H64" s="131"/>
      <c r="I64" s="131"/>
      <c r="J64" s="131"/>
      <c r="K64" s="132"/>
      <c r="L64" s="132"/>
      <c r="M64" s="132"/>
      <c r="N64" s="132"/>
      <c r="O64" s="132"/>
      <c r="P64" s="132"/>
      <c r="Q64" s="132"/>
      <c r="R64" s="132"/>
      <c r="S64" s="131"/>
      <c r="T64" s="132"/>
      <c r="U64" s="132"/>
      <c r="V64" s="132"/>
    </row>
    <row r="65" spans="7:22" x14ac:dyDescent="0.25">
      <c r="G65" s="131"/>
      <c r="H65" s="131"/>
      <c r="I65" s="131"/>
      <c r="J65" s="131"/>
      <c r="K65" s="132"/>
      <c r="L65" s="132"/>
      <c r="M65" s="132"/>
      <c r="N65" s="132"/>
      <c r="O65" s="132"/>
      <c r="P65" s="132"/>
      <c r="Q65" s="132"/>
      <c r="R65" s="132"/>
      <c r="S65" s="131"/>
      <c r="T65" s="132"/>
      <c r="U65" s="132"/>
      <c r="V65" s="132"/>
    </row>
    <row r="66" spans="7:22" x14ac:dyDescent="0.25">
      <c r="G66" s="131"/>
      <c r="H66" s="131"/>
      <c r="I66" s="131"/>
      <c r="J66" s="131"/>
      <c r="K66" s="132"/>
      <c r="L66" s="132"/>
      <c r="M66" s="132"/>
      <c r="N66" s="132"/>
      <c r="O66" s="132"/>
      <c r="P66" s="132"/>
      <c r="Q66" s="132"/>
      <c r="R66" s="132"/>
      <c r="S66" s="131"/>
      <c r="T66" s="132"/>
      <c r="U66" s="132"/>
      <c r="V66" s="132"/>
    </row>
    <row r="67" spans="7:22" x14ac:dyDescent="0.25">
      <c r="G67" s="131"/>
      <c r="H67" s="131"/>
      <c r="I67" s="131"/>
      <c r="J67" s="131"/>
      <c r="K67" s="132"/>
      <c r="L67" s="132"/>
      <c r="M67" s="132"/>
      <c r="N67" s="132"/>
      <c r="O67" s="132"/>
      <c r="P67" s="132"/>
      <c r="Q67" s="132"/>
      <c r="R67" s="132"/>
      <c r="S67" s="131"/>
      <c r="T67" s="132"/>
      <c r="U67" s="132"/>
      <c r="V67" s="132"/>
    </row>
  </sheetData>
  <conditionalFormatting sqref="E1">
    <cfRule type="colorScale" priority="149">
      <colorScale>
        <cfvo type="min"/>
        <cfvo type="max"/>
        <color rgb="FFFFEF9C"/>
        <color rgb="FF63BE7B"/>
      </colorScale>
    </cfRule>
  </conditionalFormatting>
  <conditionalFormatting sqref="E1:E2">
    <cfRule type="colorScale" priority="150">
      <colorScale>
        <cfvo type="min"/>
        <cfvo type="max"/>
        <color rgb="FFFFEF9C"/>
        <color rgb="FF63BE7B"/>
      </colorScale>
    </cfRule>
  </conditionalFormatting>
  <conditionalFormatting sqref="E4:E27">
    <cfRule type="dataBar" priority="161">
      <dataBar>
        <cfvo type="min"/>
        <cfvo type="max"/>
        <color rgb="FFFFB628"/>
      </dataBar>
    </cfRule>
  </conditionalFormatting>
  <conditionalFormatting sqref="D4:D26">
    <cfRule type="cellIs" dxfId="11" priority="1" operator="notEqual">
      <formula>1</formula>
    </cfRule>
    <cfRule type="cellIs" dxfId="10" priority="2" operator="equal">
      <formula>1</formula>
    </cfRule>
  </conditionalFormatting>
  <dataValidations count="2">
    <dataValidation type="whole" allowBlank="1" showInputMessage="1" showErrorMessage="1" error="Niet onderwezen =  0_x000a_Wordt onderwezen = 1" sqref="F2:V2">
      <formula1>0</formula1>
      <formula2>1</formula2>
    </dataValidation>
    <dataValidation type="list" allowBlank="1" showInputMessage="1" showErrorMessage="1" error="0 = niet in het curriculum_x000a_1=in het curriculum_x000a_a = komt in het curruculum" sqref="G4:G26 H4:H27 I4:T26 V4:V26 U4:U27">
      <formula1>"0,1,a"</formula1>
    </dataValidation>
  </dataValidation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workbookViewId="0">
      <selection activeCell="T52" sqref="T52"/>
    </sheetView>
  </sheetViews>
  <sheetFormatPr defaultColWidth="8.88671875" defaultRowHeight="13.2" x14ac:dyDescent="0.25"/>
  <cols>
    <col min="1" max="1" width="5.33203125" style="1" customWidth="1"/>
    <col min="2" max="2" width="52.6640625" customWidth="1"/>
    <col min="3" max="3" width="5.44140625" style="1" customWidth="1"/>
    <col min="4" max="4" width="8.33203125" style="1" customWidth="1"/>
    <col min="5" max="5" width="14.33203125" customWidth="1"/>
    <col min="6" max="6" width="4" style="104" customWidth="1"/>
    <col min="7" max="14" width="4" style="1" customWidth="1"/>
    <col min="15" max="15" width="4" customWidth="1"/>
    <col min="16" max="22" width="4" style="1" customWidth="1"/>
    <col min="23" max="23" width="7.44140625" customWidth="1"/>
  </cols>
  <sheetData>
    <row r="1" spans="1:22" s="2" customFormat="1" ht="58.35" customHeight="1" x14ac:dyDescent="0.35">
      <c r="A1" s="16" t="s">
        <v>5</v>
      </c>
      <c r="B1" s="119" t="s">
        <v>252</v>
      </c>
      <c r="C1" s="90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s="5" customFormat="1" ht="20.25" customHeight="1" x14ac:dyDescent="0.25">
      <c r="A2" s="22">
        <v>0</v>
      </c>
      <c r="B2" s="123" t="s">
        <v>261</v>
      </c>
      <c r="C2" s="9"/>
      <c r="D2" s="8"/>
      <c r="E2" s="9">
        <f>COUNTIF(G2:W2,1)</f>
        <v>16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>
        <v>1</v>
      </c>
      <c r="Q2" s="10">
        <v>1</v>
      </c>
      <c r="R2" s="10">
        <v>1</v>
      </c>
      <c r="S2" s="10">
        <v>1</v>
      </c>
      <c r="T2" s="10">
        <v>1</v>
      </c>
      <c r="U2" s="10">
        <v>1</v>
      </c>
      <c r="V2" s="23">
        <v>1</v>
      </c>
    </row>
    <row r="3" spans="1:22" x14ac:dyDescent="0.25">
      <c r="A3" s="24"/>
      <c r="B3" s="122" t="s">
        <v>262</v>
      </c>
      <c r="C3" s="12"/>
      <c r="D3" s="40"/>
      <c r="E3" s="3"/>
      <c r="F3" s="108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</row>
    <row r="4" spans="1:22" x14ac:dyDescent="0.25">
      <c r="A4" s="24">
        <v>1</v>
      </c>
      <c r="B4" s="4" t="s">
        <v>49</v>
      </c>
      <c r="C4" s="28"/>
      <c r="D4" s="174">
        <f>IF((F4+E4)&gt;=0.75*$E$2,1,0)</f>
        <v>1</v>
      </c>
      <c r="E4" s="14">
        <f>COUNTIF(G4:W4,1)</f>
        <v>16</v>
      </c>
      <c r="F4" s="98">
        <f>COUNTIF(G4:W4,"a")</f>
        <v>0</v>
      </c>
      <c r="G4" s="13">
        <v>1</v>
      </c>
      <c r="H4" s="17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64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73">
        <v>1</v>
      </c>
      <c r="V4" s="26">
        <v>1</v>
      </c>
    </row>
    <row r="5" spans="1:22" x14ac:dyDescent="0.25">
      <c r="A5" s="24">
        <v>2</v>
      </c>
      <c r="B5" s="4" t="s">
        <v>50</v>
      </c>
      <c r="C5" s="28"/>
      <c r="D5" s="174">
        <f t="shared" ref="D5:D45" si="0">IF((F5+E5)&gt;=0.75*$E$2,1,0)</f>
        <v>1</v>
      </c>
      <c r="E5" s="14">
        <f t="shared" ref="E5:E46" si="1">COUNTIF(G5:W5,1)</f>
        <v>15</v>
      </c>
      <c r="F5" s="98">
        <f t="shared" ref="F5:F45" si="2">COUNTIF(G5:W5,"a")</f>
        <v>0</v>
      </c>
      <c r="G5" s="13">
        <v>1</v>
      </c>
      <c r="H5" s="173">
        <v>1</v>
      </c>
      <c r="I5" s="13">
        <v>1</v>
      </c>
      <c r="J5" s="13">
        <v>1</v>
      </c>
      <c r="K5" s="13">
        <v>1</v>
      </c>
      <c r="L5" s="13">
        <v>1</v>
      </c>
      <c r="M5" s="13">
        <v>0</v>
      </c>
      <c r="N5" s="164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73">
        <v>1</v>
      </c>
      <c r="V5" s="26">
        <v>1</v>
      </c>
    </row>
    <row r="6" spans="1:22" x14ac:dyDescent="0.25">
      <c r="A6" s="24">
        <v>3</v>
      </c>
      <c r="B6" s="4" t="s">
        <v>51</v>
      </c>
      <c r="C6" s="28"/>
      <c r="D6" s="174">
        <f t="shared" si="0"/>
        <v>1</v>
      </c>
      <c r="E6" s="14">
        <f t="shared" si="1"/>
        <v>15</v>
      </c>
      <c r="F6" s="98">
        <f t="shared" si="2"/>
        <v>0</v>
      </c>
      <c r="G6" s="13">
        <v>0</v>
      </c>
      <c r="H6" s="17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64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73">
        <v>1</v>
      </c>
      <c r="V6" s="26">
        <v>1</v>
      </c>
    </row>
    <row r="7" spans="1:22" x14ac:dyDescent="0.25">
      <c r="A7" s="24">
        <v>4</v>
      </c>
      <c r="B7" s="4" t="s">
        <v>52</v>
      </c>
      <c r="C7" s="28"/>
      <c r="D7" s="174">
        <f t="shared" si="0"/>
        <v>1</v>
      </c>
      <c r="E7" s="14">
        <f t="shared" si="1"/>
        <v>14</v>
      </c>
      <c r="F7" s="98">
        <f t="shared" si="2"/>
        <v>0</v>
      </c>
      <c r="G7" s="13">
        <v>0</v>
      </c>
      <c r="H7" s="173">
        <v>1</v>
      </c>
      <c r="I7" s="13">
        <v>0</v>
      </c>
      <c r="J7" s="13">
        <v>1</v>
      </c>
      <c r="K7" s="13">
        <v>1</v>
      </c>
      <c r="L7" s="13">
        <v>1</v>
      </c>
      <c r="M7" s="13">
        <v>1</v>
      </c>
      <c r="N7" s="164">
        <v>1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73">
        <v>1</v>
      </c>
      <c r="V7" s="26">
        <v>1</v>
      </c>
    </row>
    <row r="8" spans="1:22" x14ac:dyDescent="0.25">
      <c r="A8" s="24">
        <v>5</v>
      </c>
      <c r="B8" s="4" t="s">
        <v>53</v>
      </c>
      <c r="C8" s="28"/>
      <c r="D8" s="174">
        <f t="shared" si="0"/>
        <v>1</v>
      </c>
      <c r="E8" s="14">
        <f t="shared" si="1"/>
        <v>16</v>
      </c>
      <c r="F8" s="98">
        <f t="shared" si="2"/>
        <v>0</v>
      </c>
      <c r="G8" s="13">
        <v>1</v>
      </c>
      <c r="H8" s="17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64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73">
        <v>1</v>
      </c>
      <c r="V8" s="26">
        <v>1</v>
      </c>
    </row>
    <row r="9" spans="1:22" x14ac:dyDescent="0.25">
      <c r="A9" s="24">
        <v>6</v>
      </c>
      <c r="B9" s="4" t="s">
        <v>54</v>
      </c>
      <c r="C9" s="28"/>
      <c r="D9" s="174">
        <f t="shared" si="0"/>
        <v>1</v>
      </c>
      <c r="E9" s="14">
        <f t="shared" si="1"/>
        <v>16</v>
      </c>
      <c r="F9" s="98">
        <f t="shared" si="2"/>
        <v>0</v>
      </c>
      <c r="G9" s="13">
        <v>1</v>
      </c>
      <c r="H9" s="17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64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73">
        <v>1</v>
      </c>
      <c r="V9" s="26">
        <v>1</v>
      </c>
    </row>
    <row r="10" spans="1:22" x14ac:dyDescent="0.25">
      <c r="A10" s="24">
        <v>7</v>
      </c>
      <c r="B10" s="4" t="s">
        <v>55</v>
      </c>
      <c r="C10" s="28"/>
      <c r="D10" s="174">
        <f t="shared" si="0"/>
        <v>1</v>
      </c>
      <c r="E10" s="14">
        <f t="shared" si="1"/>
        <v>16</v>
      </c>
      <c r="F10" s="98">
        <f t="shared" si="2"/>
        <v>0</v>
      </c>
      <c r="G10" s="13">
        <v>1</v>
      </c>
      <c r="H10" s="17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64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73">
        <v>1</v>
      </c>
      <c r="V10" s="26">
        <v>1</v>
      </c>
    </row>
    <row r="11" spans="1:22" x14ac:dyDescent="0.25">
      <c r="A11" s="24">
        <v>8</v>
      </c>
      <c r="B11" s="4" t="s">
        <v>56</v>
      </c>
      <c r="C11" s="28"/>
      <c r="D11" s="174">
        <f t="shared" si="0"/>
        <v>1</v>
      </c>
      <c r="E11" s="14">
        <f t="shared" si="1"/>
        <v>16</v>
      </c>
      <c r="F11" s="98">
        <f t="shared" si="2"/>
        <v>0</v>
      </c>
      <c r="G11" s="13">
        <v>1</v>
      </c>
      <c r="H11" s="17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64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73">
        <v>1</v>
      </c>
      <c r="V11" s="26">
        <v>1</v>
      </c>
    </row>
    <row r="12" spans="1:22" x14ac:dyDescent="0.25">
      <c r="A12" s="24">
        <v>9</v>
      </c>
      <c r="B12" s="4" t="s">
        <v>57</v>
      </c>
      <c r="C12" s="28"/>
      <c r="D12" s="174">
        <f t="shared" si="0"/>
        <v>1</v>
      </c>
      <c r="E12" s="14">
        <f t="shared" si="1"/>
        <v>16</v>
      </c>
      <c r="F12" s="98">
        <f t="shared" si="2"/>
        <v>0</v>
      </c>
      <c r="G12" s="13">
        <v>1</v>
      </c>
      <c r="H12" s="17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64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73">
        <v>1</v>
      </c>
      <c r="V12" s="26">
        <v>1</v>
      </c>
    </row>
    <row r="13" spans="1:22" x14ac:dyDescent="0.25">
      <c r="A13" s="24">
        <v>10</v>
      </c>
      <c r="B13" s="4" t="s">
        <v>58</v>
      </c>
      <c r="C13" s="28"/>
      <c r="D13" s="174">
        <f t="shared" si="0"/>
        <v>1</v>
      </c>
      <c r="E13" s="14">
        <f t="shared" si="1"/>
        <v>16</v>
      </c>
      <c r="F13" s="98">
        <f t="shared" si="2"/>
        <v>0</v>
      </c>
      <c r="G13" s="13">
        <v>1</v>
      </c>
      <c r="H13" s="17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64">
        <v>1</v>
      </c>
      <c r="O13" s="13">
        <v>1</v>
      </c>
      <c r="P13" s="13">
        <v>1</v>
      </c>
      <c r="Q13" s="13">
        <v>1</v>
      </c>
      <c r="R13" s="13">
        <v>1</v>
      </c>
      <c r="S13" s="13">
        <v>1</v>
      </c>
      <c r="T13" s="13">
        <v>1</v>
      </c>
      <c r="U13" s="173">
        <v>1</v>
      </c>
      <c r="V13" s="26">
        <v>1</v>
      </c>
    </row>
    <row r="14" spans="1:22" x14ac:dyDescent="0.25">
      <c r="A14" s="24">
        <v>11</v>
      </c>
      <c r="B14" s="4" t="s">
        <v>59</v>
      </c>
      <c r="C14" s="28"/>
      <c r="D14" s="174">
        <f t="shared" si="0"/>
        <v>1</v>
      </c>
      <c r="E14" s="14">
        <f t="shared" si="1"/>
        <v>15</v>
      </c>
      <c r="F14" s="98">
        <f t="shared" si="2"/>
        <v>0</v>
      </c>
      <c r="G14" s="13">
        <v>0</v>
      </c>
      <c r="H14" s="17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64">
        <v>1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73">
        <v>1</v>
      </c>
      <c r="V14" s="26">
        <v>1</v>
      </c>
    </row>
    <row r="15" spans="1:22" x14ac:dyDescent="0.25">
      <c r="A15" s="24">
        <v>12</v>
      </c>
      <c r="B15" s="4" t="s">
        <v>60</v>
      </c>
      <c r="C15" s="28"/>
      <c r="D15" s="174">
        <f t="shared" si="0"/>
        <v>1</v>
      </c>
      <c r="E15" s="14">
        <f t="shared" si="1"/>
        <v>15</v>
      </c>
      <c r="F15" s="98">
        <f t="shared" si="2"/>
        <v>0</v>
      </c>
      <c r="G15" s="13">
        <v>1</v>
      </c>
      <c r="H15" s="17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64">
        <v>1</v>
      </c>
      <c r="O15" s="13">
        <v>1</v>
      </c>
      <c r="P15" s="13">
        <v>1</v>
      </c>
      <c r="Q15" s="13">
        <v>1</v>
      </c>
      <c r="R15" s="13">
        <v>1</v>
      </c>
      <c r="S15" s="13">
        <v>1</v>
      </c>
      <c r="T15" s="13">
        <v>0</v>
      </c>
      <c r="U15" s="173">
        <v>1</v>
      </c>
      <c r="V15" s="26">
        <v>1</v>
      </c>
    </row>
    <row r="16" spans="1:22" x14ac:dyDescent="0.25">
      <c r="A16" s="24">
        <v>13</v>
      </c>
      <c r="B16" s="4" t="s">
        <v>61</v>
      </c>
      <c r="C16" s="28"/>
      <c r="D16" s="174">
        <f t="shared" si="0"/>
        <v>1</v>
      </c>
      <c r="E16" s="14">
        <f t="shared" si="1"/>
        <v>16</v>
      </c>
      <c r="F16" s="98">
        <f t="shared" si="2"/>
        <v>0</v>
      </c>
      <c r="G16" s="13">
        <v>1</v>
      </c>
      <c r="H16" s="17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64">
        <v>1</v>
      </c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73">
        <v>1</v>
      </c>
      <c r="V16" s="26">
        <v>1</v>
      </c>
    </row>
    <row r="17" spans="1:22" x14ac:dyDescent="0.25">
      <c r="A17" s="24">
        <v>14</v>
      </c>
      <c r="B17" s="4" t="s">
        <v>62</v>
      </c>
      <c r="C17" s="28"/>
      <c r="D17" s="174">
        <f t="shared" si="0"/>
        <v>1</v>
      </c>
      <c r="E17" s="14">
        <f t="shared" si="1"/>
        <v>14</v>
      </c>
      <c r="F17" s="98">
        <f t="shared" si="2"/>
        <v>0</v>
      </c>
      <c r="G17" s="13">
        <v>1</v>
      </c>
      <c r="H17" s="17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64">
        <v>1</v>
      </c>
      <c r="O17" s="13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73">
        <v>1</v>
      </c>
      <c r="V17" s="26">
        <v>1</v>
      </c>
    </row>
    <row r="18" spans="1:22" x14ac:dyDescent="0.25">
      <c r="A18" s="24">
        <v>15</v>
      </c>
      <c r="B18" s="4" t="s">
        <v>63</v>
      </c>
      <c r="C18" s="28">
        <v>1</v>
      </c>
      <c r="D18" s="174">
        <f t="shared" si="0"/>
        <v>0</v>
      </c>
      <c r="E18" s="14">
        <f t="shared" si="1"/>
        <v>11</v>
      </c>
      <c r="F18" s="98">
        <f t="shared" si="2"/>
        <v>0</v>
      </c>
      <c r="G18" s="13">
        <v>0</v>
      </c>
      <c r="H18" s="17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64">
        <v>1</v>
      </c>
      <c r="O18" s="13">
        <v>1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73">
        <v>1</v>
      </c>
      <c r="V18" s="26">
        <v>1</v>
      </c>
    </row>
    <row r="19" spans="1:22" x14ac:dyDescent="0.25">
      <c r="A19" s="24">
        <v>16</v>
      </c>
      <c r="B19" s="4" t="s">
        <v>64</v>
      </c>
      <c r="C19" s="28">
        <v>1</v>
      </c>
      <c r="D19" s="174">
        <f t="shared" si="0"/>
        <v>0</v>
      </c>
      <c r="E19" s="14">
        <f t="shared" si="1"/>
        <v>10</v>
      </c>
      <c r="F19" s="98">
        <f t="shared" si="2"/>
        <v>0</v>
      </c>
      <c r="G19" s="13">
        <v>0</v>
      </c>
      <c r="H19" s="17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0</v>
      </c>
      <c r="N19" s="164">
        <v>1</v>
      </c>
      <c r="O19" s="13">
        <v>1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73">
        <v>1</v>
      </c>
      <c r="V19" s="26">
        <v>1</v>
      </c>
    </row>
    <row r="20" spans="1:22" x14ac:dyDescent="0.25">
      <c r="A20" s="24">
        <v>17</v>
      </c>
      <c r="B20" s="4" t="s">
        <v>65</v>
      </c>
      <c r="C20" s="28"/>
      <c r="D20" s="174">
        <f t="shared" si="0"/>
        <v>1</v>
      </c>
      <c r="E20" s="14">
        <f t="shared" si="1"/>
        <v>16</v>
      </c>
      <c r="F20" s="98">
        <f t="shared" si="2"/>
        <v>0</v>
      </c>
      <c r="G20" s="13">
        <v>1</v>
      </c>
      <c r="H20" s="173">
        <v>1</v>
      </c>
      <c r="I20" s="13">
        <v>1</v>
      </c>
      <c r="J20" s="13">
        <v>1</v>
      </c>
      <c r="K20" s="13">
        <v>1</v>
      </c>
      <c r="L20" s="13">
        <v>1</v>
      </c>
      <c r="M20" s="13">
        <v>1</v>
      </c>
      <c r="N20" s="164">
        <v>1</v>
      </c>
      <c r="O20" s="13">
        <v>1</v>
      </c>
      <c r="P20" s="13">
        <v>1</v>
      </c>
      <c r="Q20" s="13">
        <v>1</v>
      </c>
      <c r="R20" s="13">
        <v>1</v>
      </c>
      <c r="S20" s="13">
        <v>1</v>
      </c>
      <c r="T20" s="13">
        <v>1</v>
      </c>
      <c r="U20" s="173">
        <v>1</v>
      </c>
      <c r="V20" s="26">
        <v>1</v>
      </c>
    </row>
    <row r="21" spans="1:22" x14ac:dyDescent="0.25">
      <c r="A21" s="24">
        <v>18</v>
      </c>
      <c r="B21" s="4" t="s">
        <v>66</v>
      </c>
      <c r="C21" s="28"/>
      <c r="D21" s="174">
        <f t="shared" si="0"/>
        <v>1</v>
      </c>
      <c r="E21" s="14">
        <f t="shared" si="1"/>
        <v>13</v>
      </c>
      <c r="F21" s="98">
        <f t="shared" si="2"/>
        <v>0</v>
      </c>
      <c r="G21" s="13">
        <v>1</v>
      </c>
      <c r="H21" s="173">
        <v>1</v>
      </c>
      <c r="I21" s="13">
        <v>1</v>
      </c>
      <c r="J21" s="13">
        <v>0</v>
      </c>
      <c r="K21" s="13">
        <v>1</v>
      </c>
      <c r="L21" s="13">
        <v>1</v>
      </c>
      <c r="M21" s="13">
        <v>0</v>
      </c>
      <c r="N21" s="164">
        <v>1</v>
      </c>
      <c r="O21" s="13">
        <v>0</v>
      </c>
      <c r="P21" s="13">
        <v>1</v>
      </c>
      <c r="Q21" s="13">
        <v>1</v>
      </c>
      <c r="R21" s="13">
        <v>1</v>
      </c>
      <c r="S21" s="13">
        <v>1</v>
      </c>
      <c r="T21" s="13">
        <v>1</v>
      </c>
      <c r="U21" s="173">
        <v>1</v>
      </c>
      <c r="V21" s="26">
        <v>1</v>
      </c>
    </row>
    <row r="22" spans="1:22" x14ac:dyDescent="0.25">
      <c r="A22" s="24">
        <v>19</v>
      </c>
      <c r="B22" s="4" t="s">
        <v>237</v>
      </c>
      <c r="C22" s="28"/>
      <c r="D22" s="174">
        <f t="shared" si="0"/>
        <v>1</v>
      </c>
      <c r="E22" s="14">
        <f t="shared" si="1"/>
        <v>13</v>
      </c>
      <c r="F22" s="98">
        <f t="shared" si="2"/>
        <v>0</v>
      </c>
      <c r="G22" s="13">
        <v>0</v>
      </c>
      <c r="H22" s="17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0</v>
      </c>
      <c r="N22" s="164">
        <v>1</v>
      </c>
      <c r="O22" s="13">
        <v>1</v>
      </c>
      <c r="P22" s="13">
        <v>1</v>
      </c>
      <c r="Q22" s="13">
        <v>1</v>
      </c>
      <c r="R22" s="13">
        <v>1</v>
      </c>
      <c r="S22" s="13">
        <v>0</v>
      </c>
      <c r="T22" s="13">
        <v>1</v>
      </c>
      <c r="U22" s="173">
        <v>1</v>
      </c>
      <c r="V22" s="26">
        <v>1</v>
      </c>
    </row>
    <row r="23" spans="1:22" x14ac:dyDescent="0.25">
      <c r="A23" s="24">
        <v>20</v>
      </c>
      <c r="B23" s="4" t="s">
        <v>67</v>
      </c>
      <c r="C23" s="28"/>
      <c r="D23" s="174">
        <f t="shared" si="0"/>
        <v>1</v>
      </c>
      <c r="E23" s="14">
        <f t="shared" si="1"/>
        <v>13</v>
      </c>
      <c r="F23" s="98">
        <f t="shared" si="2"/>
        <v>0</v>
      </c>
      <c r="G23" s="13">
        <v>1</v>
      </c>
      <c r="H23" s="17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0</v>
      </c>
      <c r="N23" s="164">
        <v>1</v>
      </c>
      <c r="O23" s="13">
        <v>0</v>
      </c>
      <c r="P23" s="13">
        <v>1</v>
      </c>
      <c r="Q23" s="13">
        <v>1</v>
      </c>
      <c r="R23" s="13">
        <v>1</v>
      </c>
      <c r="S23" s="13">
        <v>0</v>
      </c>
      <c r="T23" s="13">
        <v>1</v>
      </c>
      <c r="U23" s="173">
        <v>1</v>
      </c>
      <c r="V23" s="26">
        <v>1</v>
      </c>
    </row>
    <row r="24" spans="1:22" x14ac:dyDescent="0.25">
      <c r="A24" s="24">
        <v>21</v>
      </c>
      <c r="B24" s="4" t="s">
        <v>68</v>
      </c>
      <c r="C24" s="28"/>
      <c r="D24" s="174">
        <f t="shared" si="0"/>
        <v>1</v>
      </c>
      <c r="E24" s="14">
        <f t="shared" si="1"/>
        <v>13</v>
      </c>
      <c r="F24" s="98">
        <f t="shared" si="2"/>
        <v>0</v>
      </c>
      <c r="G24" s="13">
        <v>1</v>
      </c>
      <c r="H24" s="17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0</v>
      </c>
      <c r="N24" s="164">
        <v>1</v>
      </c>
      <c r="O24" s="13">
        <v>1</v>
      </c>
      <c r="P24" s="13">
        <v>0</v>
      </c>
      <c r="Q24" s="13">
        <v>1</v>
      </c>
      <c r="R24" s="13">
        <v>1</v>
      </c>
      <c r="S24" s="13">
        <v>0</v>
      </c>
      <c r="T24" s="13">
        <v>1</v>
      </c>
      <c r="U24" s="173">
        <v>1</v>
      </c>
      <c r="V24" s="26">
        <v>1</v>
      </c>
    </row>
    <row r="25" spans="1:22" x14ac:dyDescent="0.25">
      <c r="A25" s="24">
        <v>22</v>
      </c>
      <c r="B25" s="4" t="s">
        <v>69</v>
      </c>
      <c r="C25" s="28"/>
      <c r="D25" s="174">
        <f t="shared" si="0"/>
        <v>0</v>
      </c>
      <c r="E25" s="14">
        <f t="shared" si="1"/>
        <v>10</v>
      </c>
      <c r="F25" s="98">
        <f t="shared" si="2"/>
        <v>0</v>
      </c>
      <c r="G25" s="13">
        <v>1</v>
      </c>
      <c r="H25" s="173">
        <v>1</v>
      </c>
      <c r="I25" s="13">
        <v>0</v>
      </c>
      <c r="J25" s="13">
        <v>0</v>
      </c>
      <c r="K25" s="13">
        <v>1</v>
      </c>
      <c r="L25" s="13">
        <v>1</v>
      </c>
      <c r="M25" s="13">
        <v>0</v>
      </c>
      <c r="N25" s="164">
        <v>0</v>
      </c>
      <c r="O25" s="13">
        <v>1</v>
      </c>
      <c r="P25" s="13">
        <v>1</v>
      </c>
      <c r="Q25" s="13">
        <v>1</v>
      </c>
      <c r="R25" s="13">
        <v>1</v>
      </c>
      <c r="S25" s="13">
        <v>0</v>
      </c>
      <c r="T25" s="13">
        <v>0</v>
      </c>
      <c r="U25" s="173">
        <v>1</v>
      </c>
      <c r="V25" s="26">
        <v>1</v>
      </c>
    </row>
    <row r="26" spans="1:22" x14ac:dyDescent="0.25">
      <c r="A26" s="24">
        <v>23</v>
      </c>
      <c r="B26" s="4" t="s">
        <v>70</v>
      </c>
      <c r="C26" s="28"/>
      <c r="D26" s="174">
        <f t="shared" si="0"/>
        <v>1</v>
      </c>
      <c r="E26" s="14">
        <f t="shared" si="1"/>
        <v>16</v>
      </c>
      <c r="F26" s="98">
        <f t="shared" si="2"/>
        <v>0</v>
      </c>
      <c r="G26" s="13">
        <v>1</v>
      </c>
      <c r="H26" s="173">
        <v>1</v>
      </c>
      <c r="I26" s="13">
        <v>1</v>
      </c>
      <c r="J26" s="13">
        <v>1</v>
      </c>
      <c r="K26" s="13">
        <v>1</v>
      </c>
      <c r="L26" s="13">
        <v>1</v>
      </c>
      <c r="M26" s="13">
        <v>1</v>
      </c>
      <c r="N26" s="164">
        <v>1</v>
      </c>
      <c r="O26" s="13">
        <v>1</v>
      </c>
      <c r="P26" s="13">
        <v>1</v>
      </c>
      <c r="Q26" s="13">
        <v>1</v>
      </c>
      <c r="R26" s="13">
        <v>1</v>
      </c>
      <c r="S26" s="13">
        <v>1</v>
      </c>
      <c r="T26" s="13">
        <v>1</v>
      </c>
      <c r="U26" s="173">
        <v>1</v>
      </c>
      <c r="V26" s="26">
        <v>1</v>
      </c>
    </row>
    <row r="27" spans="1:22" x14ac:dyDescent="0.25">
      <c r="A27" s="24">
        <v>24</v>
      </c>
      <c r="B27" s="4" t="s">
        <v>238</v>
      </c>
      <c r="C27" s="28"/>
      <c r="D27" s="174">
        <f t="shared" si="0"/>
        <v>1</v>
      </c>
      <c r="E27" s="14">
        <f t="shared" si="1"/>
        <v>13</v>
      </c>
      <c r="F27" s="98">
        <f t="shared" si="2"/>
        <v>0</v>
      </c>
      <c r="G27" s="13">
        <v>1</v>
      </c>
      <c r="H27" s="17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64">
        <v>1</v>
      </c>
      <c r="O27" s="13">
        <v>1</v>
      </c>
      <c r="P27" s="13">
        <v>1</v>
      </c>
      <c r="Q27" s="13">
        <v>1</v>
      </c>
      <c r="R27" s="13">
        <v>0</v>
      </c>
      <c r="S27" s="13">
        <v>0</v>
      </c>
      <c r="T27" s="13">
        <v>0</v>
      </c>
      <c r="U27" s="173">
        <v>1</v>
      </c>
      <c r="V27" s="26">
        <v>1</v>
      </c>
    </row>
    <row r="28" spans="1:22" x14ac:dyDescent="0.25">
      <c r="A28" s="24">
        <v>25</v>
      </c>
      <c r="B28" s="4" t="s">
        <v>71</v>
      </c>
      <c r="C28" s="28"/>
      <c r="D28" s="174">
        <f t="shared" si="0"/>
        <v>1</v>
      </c>
      <c r="E28" s="14">
        <f t="shared" si="1"/>
        <v>16</v>
      </c>
      <c r="F28" s="98">
        <f t="shared" si="2"/>
        <v>0</v>
      </c>
      <c r="G28" s="13">
        <v>1</v>
      </c>
      <c r="H28" s="17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64">
        <v>1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73">
        <v>1</v>
      </c>
      <c r="V28" s="26">
        <v>1</v>
      </c>
    </row>
    <row r="29" spans="1:22" x14ac:dyDescent="0.25">
      <c r="A29" s="24">
        <v>26</v>
      </c>
      <c r="B29" s="4" t="s">
        <v>72</v>
      </c>
      <c r="C29" s="28"/>
      <c r="D29" s="174">
        <f t="shared" si="0"/>
        <v>1</v>
      </c>
      <c r="E29" s="14">
        <f t="shared" si="1"/>
        <v>13</v>
      </c>
      <c r="F29" s="98">
        <f t="shared" si="2"/>
        <v>0</v>
      </c>
      <c r="G29" s="13">
        <v>0</v>
      </c>
      <c r="H29" s="173">
        <v>1</v>
      </c>
      <c r="I29" s="13">
        <v>1</v>
      </c>
      <c r="J29" s="13">
        <v>0</v>
      </c>
      <c r="K29" s="13">
        <v>1</v>
      </c>
      <c r="L29" s="13">
        <v>1</v>
      </c>
      <c r="M29" s="13">
        <v>1</v>
      </c>
      <c r="N29" s="164">
        <v>1</v>
      </c>
      <c r="O29" s="13">
        <v>1</v>
      </c>
      <c r="P29" s="13">
        <v>1</v>
      </c>
      <c r="Q29" s="13">
        <v>1</v>
      </c>
      <c r="R29" s="13">
        <v>1</v>
      </c>
      <c r="S29" s="13">
        <v>1</v>
      </c>
      <c r="T29" s="13">
        <v>0</v>
      </c>
      <c r="U29" s="173">
        <v>1</v>
      </c>
      <c r="V29" s="26">
        <v>1</v>
      </c>
    </row>
    <row r="30" spans="1:22" x14ac:dyDescent="0.25">
      <c r="A30" s="24">
        <v>27</v>
      </c>
      <c r="B30" s="4" t="s">
        <v>73</v>
      </c>
      <c r="C30" s="28"/>
      <c r="D30" s="174">
        <f t="shared" si="0"/>
        <v>1</v>
      </c>
      <c r="E30" s="14">
        <f t="shared" si="1"/>
        <v>10</v>
      </c>
      <c r="F30" s="98">
        <f t="shared" si="2"/>
        <v>2</v>
      </c>
      <c r="G30" s="13">
        <v>0</v>
      </c>
      <c r="H30" s="173" t="s">
        <v>263</v>
      </c>
      <c r="I30" s="13">
        <v>1</v>
      </c>
      <c r="J30" s="13">
        <v>1</v>
      </c>
      <c r="K30" s="13">
        <v>1</v>
      </c>
      <c r="L30" s="13">
        <v>1</v>
      </c>
      <c r="M30" s="13">
        <v>0</v>
      </c>
      <c r="N30" s="164">
        <v>1</v>
      </c>
      <c r="O30" s="13">
        <v>1</v>
      </c>
      <c r="P30" s="13">
        <v>1</v>
      </c>
      <c r="Q30" s="13">
        <v>0</v>
      </c>
      <c r="R30" s="13">
        <v>1</v>
      </c>
      <c r="S30" s="13">
        <v>1</v>
      </c>
      <c r="T30" s="13">
        <v>0</v>
      </c>
      <c r="U30" s="173" t="s">
        <v>263</v>
      </c>
      <c r="V30" s="26">
        <v>1</v>
      </c>
    </row>
    <row r="31" spans="1:22" x14ac:dyDescent="0.25">
      <c r="A31" s="24">
        <v>28</v>
      </c>
      <c r="B31" s="4" t="s">
        <v>74</v>
      </c>
      <c r="C31" s="28"/>
      <c r="D31" s="174">
        <f t="shared" si="0"/>
        <v>1</v>
      </c>
      <c r="E31" s="14">
        <f t="shared" si="1"/>
        <v>12</v>
      </c>
      <c r="F31" s="98">
        <f t="shared" si="2"/>
        <v>0</v>
      </c>
      <c r="G31" s="13">
        <v>0</v>
      </c>
      <c r="H31" s="173">
        <v>1</v>
      </c>
      <c r="I31" s="13">
        <v>1</v>
      </c>
      <c r="J31" s="13">
        <v>1</v>
      </c>
      <c r="K31" s="13">
        <v>1</v>
      </c>
      <c r="L31" s="13">
        <v>1</v>
      </c>
      <c r="M31" s="13">
        <v>0</v>
      </c>
      <c r="N31" s="164">
        <v>0</v>
      </c>
      <c r="O31" s="13">
        <v>1</v>
      </c>
      <c r="P31" s="13">
        <v>1</v>
      </c>
      <c r="Q31" s="13">
        <v>1</v>
      </c>
      <c r="R31" s="13">
        <v>1</v>
      </c>
      <c r="S31" s="13">
        <v>1</v>
      </c>
      <c r="T31" s="13">
        <v>0</v>
      </c>
      <c r="U31" s="173">
        <v>1</v>
      </c>
      <c r="V31" s="26">
        <v>1</v>
      </c>
    </row>
    <row r="32" spans="1:22" x14ac:dyDescent="0.25">
      <c r="A32" s="24">
        <v>29</v>
      </c>
      <c r="B32" s="4" t="s">
        <v>75</v>
      </c>
      <c r="C32" s="28"/>
      <c r="D32" s="174">
        <f t="shared" si="0"/>
        <v>1</v>
      </c>
      <c r="E32" s="14">
        <f t="shared" si="1"/>
        <v>12</v>
      </c>
      <c r="F32" s="98">
        <f t="shared" si="2"/>
        <v>0</v>
      </c>
      <c r="G32" s="13">
        <v>0</v>
      </c>
      <c r="H32" s="17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64">
        <v>1</v>
      </c>
      <c r="O32" s="13">
        <v>1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73">
        <v>1</v>
      </c>
      <c r="V32" s="26">
        <v>1</v>
      </c>
    </row>
    <row r="33" spans="1:22" x14ac:dyDescent="0.25">
      <c r="A33" s="24">
        <v>30</v>
      </c>
      <c r="B33" s="4" t="s">
        <v>239</v>
      </c>
      <c r="C33" s="28">
        <v>1</v>
      </c>
      <c r="D33" s="174">
        <f t="shared" si="0"/>
        <v>0</v>
      </c>
      <c r="E33" s="14">
        <f t="shared" si="1"/>
        <v>8</v>
      </c>
      <c r="F33" s="98">
        <f t="shared" si="2"/>
        <v>0</v>
      </c>
      <c r="G33" s="13">
        <v>0</v>
      </c>
      <c r="H33" s="173">
        <v>1</v>
      </c>
      <c r="I33" s="13">
        <v>1</v>
      </c>
      <c r="J33" s="13">
        <v>1</v>
      </c>
      <c r="K33" s="13">
        <v>1</v>
      </c>
      <c r="L33" s="13">
        <v>1</v>
      </c>
      <c r="M33" s="13">
        <v>0</v>
      </c>
      <c r="N33" s="164">
        <v>0</v>
      </c>
      <c r="O33" s="13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73">
        <v>1</v>
      </c>
      <c r="V33" s="26">
        <v>1</v>
      </c>
    </row>
    <row r="34" spans="1:22" x14ac:dyDescent="0.25">
      <c r="A34" s="24">
        <v>31</v>
      </c>
      <c r="B34" s="4" t="s">
        <v>76</v>
      </c>
      <c r="C34" s="28"/>
      <c r="D34" s="174">
        <f t="shared" si="0"/>
        <v>1</v>
      </c>
      <c r="E34" s="14">
        <f t="shared" si="1"/>
        <v>16</v>
      </c>
      <c r="F34" s="98">
        <f t="shared" si="2"/>
        <v>0</v>
      </c>
      <c r="G34" s="13">
        <v>1</v>
      </c>
      <c r="H34" s="173">
        <v>1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64">
        <v>1</v>
      </c>
      <c r="O34" s="13">
        <v>1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73">
        <v>1</v>
      </c>
      <c r="V34" s="26">
        <v>1</v>
      </c>
    </row>
    <row r="35" spans="1:22" x14ac:dyDescent="0.25">
      <c r="A35" s="24">
        <v>32</v>
      </c>
      <c r="B35" s="4" t="s">
        <v>77</v>
      </c>
      <c r="C35" s="28"/>
      <c r="D35" s="174">
        <f t="shared" si="0"/>
        <v>1</v>
      </c>
      <c r="E35" s="14">
        <f t="shared" si="1"/>
        <v>14</v>
      </c>
      <c r="F35" s="98">
        <f t="shared" si="2"/>
        <v>0</v>
      </c>
      <c r="G35" s="13">
        <v>1</v>
      </c>
      <c r="H35" s="17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64">
        <v>1</v>
      </c>
      <c r="O35" s="13">
        <v>1</v>
      </c>
      <c r="P35" s="13">
        <v>1</v>
      </c>
      <c r="Q35" s="13">
        <v>1</v>
      </c>
      <c r="R35" s="13">
        <v>0</v>
      </c>
      <c r="S35" s="13">
        <v>1</v>
      </c>
      <c r="T35" s="13">
        <v>0</v>
      </c>
      <c r="U35" s="173">
        <v>1</v>
      </c>
      <c r="V35" s="26">
        <v>1</v>
      </c>
    </row>
    <row r="36" spans="1:22" x14ac:dyDescent="0.25">
      <c r="A36" s="24">
        <v>33</v>
      </c>
      <c r="B36" s="4" t="s">
        <v>78</v>
      </c>
      <c r="C36" s="28"/>
      <c r="D36" s="174">
        <f t="shared" si="0"/>
        <v>1</v>
      </c>
      <c r="E36" s="14">
        <f t="shared" si="1"/>
        <v>14</v>
      </c>
      <c r="F36" s="98">
        <f t="shared" si="2"/>
        <v>0</v>
      </c>
      <c r="G36" s="13">
        <v>1</v>
      </c>
      <c r="H36" s="173">
        <v>1</v>
      </c>
      <c r="I36" s="13">
        <v>1</v>
      </c>
      <c r="J36" s="13">
        <v>1</v>
      </c>
      <c r="K36" s="13">
        <v>1</v>
      </c>
      <c r="L36" s="13">
        <v>1</v>
      </c>
      <c r="M36" s="13">
        <v>1</v>
      </c>
      <c r="N36" s="164">
        <v>1</v>
      </c>
      <c r="O36" s="13">
        <v>1</v>
      </c>
      <c r="P36" s="13">
        <v>1</v>
      </c>
      <c r="Q36" s="13">
        <v>1</v>
      </c>
      <c r="R36" s="13">
        <v>0</v>
      </c>
      <c r="S36" s="13">
        <v>1</v>
      </c>
      <c r="T36" s="13">
        <v>0</v>
      </c>
      <c r="U36" s="173">
        <v>1</v>
      </c>
      <c r="V36" s="26">
        <v>1</v>
      </c>
    </row>
    <row r="37" spans="1:22" x14ac:dyDescent="0.25">
      <c r="A37" s="24">
        <v>34</v>
      </c>
      <c r="B37" s="4" t="s">
        <v>79</v>
      </c>
      <c r="C37" s="28">
        <v>2</v>
      </c>
      <c r="D37" s="174">
        <f t="shared" si="0"/>
        <v>1</v>
      </c>
      <c r="E37" s="14">
        <f t="shared" si="1"/>
        <v>14</v>
      </c>
      <c r="F37" s="98">
        <f t="shared" si="2"/>
        <v>0</v>
      </c>
      <c r="G37" s="13">
        <v>1</v>
      </c>
      <c r="H37" s="17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64">
        <v>1</v>
      </c>
      <c r="O37" s="13">
        <v>1</v>
      </c>
      <c r="P37" s="13">
        <v>1</v>
      </c>
      <c r="Q37" s="13">
        <v>1</v>
      </c>
      <c r="R37" s="13">
        <v>0</v>
      </c>
      <c r="S37" s="13">
        <v>1</v>
      </c>
      <c r="T37" s="13">
        <v>0</v>
      </c>
      <c r="U37" s="173">
        <v>1</v>
      </c>
      <c r="V37" s="26">
        <v>1</v>
      </c>
    </row>
    <row r="38" spans="1:22" x14ac:dyDescent="0.25">
      <c r="A38" s="24">
        <v>35</v>
      </c>
      <c r="B38" s="4" t="s">
        <v>80</v>
      </c>
      <c r="C38" s="28">
        <v>2</v>
      </c>
      <c r="D38" s="174">
        <f t="shared" si="0"/>
        <v>1</v>
      </c>
      <c r="E38" s="14">
        <f t="shared" si="1"/>
        <v>14</v>
      </c>
      <c r="F38" s="98">
        <f t="shared" si="2"/>
        <v>0</v>
      </c>
      <c r="G38" s="13">
        <v>1</v>
      </c>
      <c r="H38" s="173">
        <v>1</v>
      </c>
      <c r="I38" s="13">
        <v>1</v>
      </c>
      <c r="J38" s="13">
        <v>1</v>
      </c>
      <c r="K38" s="13">
        <v>1</v>
      </c>
      <c r="L38" s="13">
        <v>1</v>
      </c>
      <c r="M38" s="13">
        <v>1</v>
      </c>
      <c r="N38" s="164">
        <v>1</v>
      </c>
      <c r="O38" s="13">
        <v>1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73">
        <v>1</v>
      </c>
      <c r="V38" s="26">
        <v>1</v>
      </c>
    </row>
    <row r="39" spans="1:22" x14ac:dyDescent="0.25">
      <c r="A39" s="24">
        <v>36</v>
      </c>
      <c r="B39" s="4" t="s">
        <v>81</v>
      </c>
      <c r="C39" s="28">
        <v>2</v>
      </c>
      <c r="D39" s="174">
        <f t="shared" si="0"/>
        <v>0</v>
      </c>
      <c r="E39" s="14">
        <f t="shared" si="1"/>
        <v>9</v>
      </c>
      <c r="F39" s="98">
        <f t="shared" si="2"/>
        <v>2</v>
      </c>
      <c r="G39" s="13">
        <v>1</v>
      </c>
      <c r="H39" s="173" t="s">
        <v>263</v>
      </c>
      <c r="I39" s="13">
        <v>0</v>
      </c>
      <c r="J39" s="13">
        <v>0</v>
      </c>
      <c r="K39" s="13">
        <v>1</v>
      </c>
      <c r="L39" s="13">
        <v>1</v>
      </c>
      <c r="M39" s="13">
        <v>1</v>
      </c>
      <c r="N39" s="164">
        <v>1</v>
      </c>
      <c r="O39" s="13">
        <v>0</v>
      </c>
      <c r="P39" s="13">
        <v>1</v>
      </c>
      <c r="Q39" s="13">
        <v>1</v>
      </c>
      <c r="R39" s="13">
        <v>0</v>
      </c>
      <c r="S39" s="13">
        <v>1</v>
      </c>
      <c r="T39" s="13">
        <v>0</v>
      </c>
      <c r="U39" s="173" t="s">
        <v>263</v>
      </c>
      <c r="V39" s="26">
        <v>1</v>
      </c>
    </row>
    <row r="40" spans="1:22" x14ac:dyDescent="0.25">
      <c r="A40" s="24">
        <v>37</v>
      </c>
      <c r="B40" s="4" t="s">
        <v>82</v>
      </c>
      <c r="C40" s="28">
        <v>2</v>
      </c>
      <c r="D40" s="174">
        <f t="shared" si="0"/>
        <v>1</v>
      </c>
      <c r="E40" s="14">
        <f t="shared" si="1"/>
        <v>14</v>
      </c>
      <c r="F40" s="98">
        <f t="shared" si="2"/>
        <v>0</v>
      </c>
      <c r="G40" s="13">
        <v>1</v>
      </c>
      <c r="H40" s="17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64">
        <v>1</v>
      </c>
      <c r="O40" s="13">
        <v>1</v>
      </c>
      <c r="P40" s="13">
        <v>1</v>
      </c>
      <c r="Q40" s="13">
        <v>1</v>
      </c>
      <c r="R40" s="13">
        <v>0</v>
      </c>
      <c r="S40" s="13">
        <v>1</v>
      </c>
      <c r="T40" s="13">
        <v>0</v>
      </c>
      <c r="U40" s="173">
        <v>1</v>
      </c>
      <c r="V40" s="26">
        <v>1</v>
      </c>
    </row>
    <row r="41" spans="1:22" x14ac:dyDescent="0.25">
      <c r="A41" s="24">
        <v>38</v>
      </c>
      <c r="B41" s="4" t="s">
        <v>83</v>
      </c>
      <c r="C41" s="28">
        <v>2</v>
      </c>
      <c r="D41" s="174">
        <f t="shared" si="0"/>
        <v>1</v>
      </c>
      <c r="E41" s="14">
        <f t="shared" si="1"/>
        <v>12</v>
      </c>
      <c r="F41" s="98">
        <f t="shared" si="2"/>
        <v>0</v>
      </c>
      <c r="G41" s="13">
        <v>1</v>
      </c>
      <c r="H41" s="173">
        <v>0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64">
        <v>1</v>
      </c>
      <c r="O41" s="13">
        <v>1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73">
        <v>0</v>
      </c>
      <c r="V41" s="26">
        <v>1</v>
      </c>
    </row>
    <row r="42" spans="1:22" x14ac:dyDescent="0.25">
      <c r="A42" s="24">
        <v>39</v>
      </c>
      <c r="B42" s="4" t="s">
        <v>84</v>
      </c>
      <c r="C42" s="28">
        <v>2</v>
      </c>
      <c r="D42" s="174">
        <f t="shared" si="0"/>
        <v>0</v>
      </c>
      <c r="E42" s="14">
        <f t="shared" si="1"/>
        <v>9</v>
      </c>
      <c r="F42" s="98">
        <f t="shared" si="2"/>
        <v>0</v>
      </c>
      <c r="G42" s="13">
        <v>0</v>
      </c>
      <c r="H42" s="173">
        <v>0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64">
        <v>1</v>
      </c>
      <c r="O42" s="13">
        <v>1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73">
        <v>0</v>
      </c>
      <c r="V42" s="26">
        <v>1</v>
      </c>
    </row>
    <row r="43" spans="1:22" x14ac:dyDescent="0.25">
      <c r="A43" s="24">
        <v>40</v>
      </c>
      <c r="B43" s="4" t="s">
        <v>85</v>
      </c>
      <c r="C43" s="28">
        <v>2</v>
      </c>
      <c r="D43" s="174">
        <f t="shared" si="0"/>
        <v>0</v>
      </c>
      <c r="E43" s="14">
        <f t="shared" si="1"/>
        <v>11</v>
      </c>
      <c r="F43" s="98">
        <f t="shared" si="2"/>
        <v>0</v>
      </c>
      <c r="G43" s="13">
        <v>1</v>
      </c>
      <c r="H43" s="173">
        <v>1</v>
      </c>
      <c r="I43" s="13">
        <v>1</v>
      </c>
      <c r="J43" s="13">
        <v>1</v>
      </c>
      <c r="K43" s="13">
        <v>1</v>
      </c>
      <c r="L43" s="13">
        <v>0</v>
      </c>
      <c r="M43" s="13">
        <v>1</v>
      </c>
      <c r="N43" s="164">
        <v>0</v>
      </c>
      <c r="O43" s="13">
        <v>0</v>
      </c>
      <c r="P43" s="13">
        <v>1</v>
      </c>
      <c r="Q43" s="13">
        <v>1</v>
      </c>
      <c r="R43" s="13">
        <v>0</v>
      </c>
      <c r="S43" s="13">
        <v>1</v>
      </c>
      <c r="T43" s="13">
        <v>0</v>
      </c>
      <c r="U43" s="173">
        <v>1</v>
      </c>
      <c r="V43" s="26">
        <v>1</v>
      </c>
    </row>
    <row r="44" spans="1:22" x14ac:dyDescent="0.25">
      <c r="A44" s="24">
        <v>41</v>
      </c>
      <c r="B44" s="4" t="s">
        <v>86</v>
      </c>
      <c r="C44" s="28">
        <v>2</v>
      </c>
      <c r="D44" s="174">
        <f t="shared" si="0"/>
        <v>1</v>
      </c>
      <c r="E44" s="14">
        <f t="shared" si="1"/>
        <v>14</v>
      </c>
      <c r="F44" s="98">
        <f t="shared" si="2"/>
        <v>0</v>
      </c>
      <c r="G44" s="13">
        <v>1</v>
      </c>
      <c r="H44" s="173">
        <v>1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64">
        <v>1</v>
      </c>
      <c r="O44" s="13">
        <v>1</v>
      </c>
      <c r="P44" s="13">
        <v>1</v>
      </c>
      <c r="Q44" s="13">
        <v>1</v>
      </c>
      <c r="R44" s="13">
        <v>0</v>
      </c>
      <c r="S44" s="13">
        <v>1</v>
      </c>
      <c r="T44" s="13">
        <v>0</v>
      </c>
      <c r="U44" s="173">
        <v>1</v>
      </c>
      <c r="V44" s="26">
        <v>1</v>
      </c>
    </row>
    <row r="45" spans="1:22" x14ac:dyDescent="0.25">
      <c r="A45" s="24">
        <v>42</v>
      </c>
      <c r="B45" s="4" t="s">
        <v>87</v>
      </c>
      <c r="C45" s="28">
        <v>2</v>
      </c>
      <c r="D45" s="174">
        <f t="shared" si="0"/>
        <v>1</v>
      </c>
      <c r="E45" s="14">
        <f t="shared" si="1"/>
        <v>14</v>
      </c>
      <c r="F45" s="98">
        <f t="shared" si="2"/>
        <v>0</v>
      </c>
      <c r="G45" s="13">
        <v>1</v>
      </c>
      <c r="H45" s="173">
        <v>1</v>
      </c>
      <c r="I45" s="13">
        <v>1</v>
      </c>
      <c r="J45" s="13">
        <v>1</v>
      </c>
      <c r="K45" s="13">
        <v>1</v>
      </c>
      <c r="L45" s="13">
        <v>1</v>
      </c>
      <c r="M45" s="13">
        <v>1</v>
      </c>
      <c r="N45" s="164">
        <v>1</v>
      </c>
      <c r="O45" s="13">
        <v>1</v>
      </c>
      <c r="P45" s="13">
        <v>1</v>
      </c>
      <c r="Q45" s="13">
        <v>1</v>
      </c>
      <c r="R45" s="13">
        <v>0</v>
      </c>
      <c r="S45" s="13">
        <v>1</v>
      </c>
      <c r="T45" s="13">
        <v>0</v>
      </c>
      <c r="U45" s="173">
        <v>1</v>
      </c>
      <c r="V45" s="26">
        <v>1</v>
      </c>
    </row>
    <row r="46" spans="1:22" ht="13.8" thickBot="1" x14ac:dyDescent="0.3">
      <c r="A46" s="32"/>
      <c r="B46" s="37"/>
      <c r="C46" s="38"/>
      <c r="D46" s="38"/>
      <c r="E46" s="14">
        <f t="shared" si="1"/>
        <v>0</v>
      </c>
      <c r="F46" s="102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</row>
    <row r="47" spans="1:22" x14ac:dyDescent="0.25">
      <c r="D47" s="1">
        <f>SUM(D4:D46)</f>
        <v>35</v>
      </c>
      <c r="E47" s="176">
        <f>AVERAGE(G47:V47)</f>
        <v>35.625</v>
      </c>
      <c r="F47" s="1">
        <f t="shared" ref="F47:V47" si="3">SUM(F4:F46)</f>
        <v>4</v>
      </c>
      <c r="G47" s="1">
        <f t="shared" si="3"/>
        <v>30</v>
      </c>
      <c r="H47" s="1">
        <f t="shared" si="3"/>
        <v>38</v>
      </c>
      <c r="I47" s="1">
        <f t="shared" si="3"/>
        <v>39</v>
      </c>
      <c r="J47" s="1">
        <f t="shared" si="3"/>
        <v>38</v>
      </c>
      <c r="K47" s="1">
        <f t="shared" si="3"/>
        <v>42</v>
      </c>
      <c r="L47" s="1">
        <f t="shared" si="3"/>
        <v>41</v>
      </c>
      <c r="M47" s="1">
        <f t="shared" si="3"/>
        <v>32</v>
      </c>
      <c r="N47" s="1">
        <f t="shared" si="3"/>
        <v>38</v>
      </c>
      <c r="O47" s="1">
        <f t="shared" si="3"/>
        <v>38</v>
      </c>
      <c r="P47" s="1">
        <f t="shared" si="3"/>
        <v>38</v>
      </c>
      <c r="Q47" s="1">
        <f t="shared" si="3"/>
        <v>36</v>
      </c>
      <c r="R47" s="1">
        <f t="shared" si="3"/>
        <v>27</v>
      </c>
      <c r="S47" s="1">
        <f t="shared" si="3"/>
        <v>32</v>
      </c>
      <c r="T47" s="1">
        <f t="shared" si="3"/>
        <v>21</v>
      </c>
      <c r="U47" s="1">
        <f t="shared" si="3"/>
        <v>38</v>
      </c>
      <c r="V47" s="1">
        <f t="shared" si="3"/>
        <v>42</v>
      </c>
    </row>
    <row r="48" spans="1:22" ht="13.8" thickBot="1" x14ac:dyDescent="0.3">
      <c r="G48" s="132"/>
      <c r="H48" s="132"/>
      <c r="I48" s="132"/>
      <c r="J48" s="132"/>
      <c r="K48" s="132"/>
      <c r="L48" s="132"/>
      <c r="M48" s="132"/>
      <c r="N48" s="132"/>
      <c r="O48" s="131"/>
      <c r="P48" s="132"/>
      <c r="Q48" s="132"/>
      <c r="R48" s="132"/>
      <c r="S48" s="132"/>
      <c r="T48" s="132"/>
      <c r="U48" s="132"/>
      <c r="V48" s="132"/>
    </row>
    <row r="49" spans="1:22" x14ac:dyDescent="0.25">
      <c r="A49" s="48" t="s">
        <v>123</v>
      </c>
      <c r="B49" s="53"/>
      <c r="C49" s="53"/>
      <c r="D49" s="53"/>
      <c r="E49" s="53"/>
      <c r="F49" s="109"/>
      <c r="G49" s="146"/>
      <c r="H49" s="146"/>
      <c r="I49" s="146"/>
      <c r="J49" s="146"/>
      <c r="K49" s="146"/>
      <c r="L49" s="147"/>
      <c r="M49" s="148"/>
      <c r="N49" s="131"/>
      <c r="O49" s="131"/>
      <c r="P49" s="131"/>
      <c r="Q49" s="131"/>
      <c r="R49" s="131"/>
      <c r="S49" s="131"/>
      <c r="T49" s="131"/>
      <c r="U49" s="131"/>
      <c r="V49" s="131"/>
    </row>
    <row r="50" spans="1:22" x14ac:dyDescent="0.25">
      <c r="A50" s="54"/>
      <c r="B50" s="55" t="s">
        <v>126</v>
      </c>
      <c r="C50" s="55"/>
      <c r="D50" s="55"/>
      <c r="E50" s="55"/>
      <c r="F50" s="110"/>
      <c r="G50" s="148"/>
      <c r="H50" s="148"/>
      <c r="I50" s="148"/>
      <c r="J50" s="148"/>
      <c r="K50" s="148"/>
      <c r="L50" s="149"/>
      <c r="M50" s="148"/>
      <c r="N50" s="131"/>
      <c r="O50" s="131"/>
      <c r="P50" s="131"/>
      <c r="Q50" s="131"/>
      <c r="R50" s="131"/>
      <c r="S50" s="131"/>
      <c r="T50" s="131"/>
      <c r="U50" s="131"/>
      <c r="V50" s="131"/>
    </row>
    <row r="51" spans="1:22" x14ac:dyDescent="0.25">
      <c r="A51" s="54">
        <v>1</v>
      </c>
      <c r="B51" s="55" t="s">
        <v>127</v>
      </c>
      <c r="C51" s="55"/>
      <c r="D51" s="55"/>
      <c r="E51" s="55"/>
      <c r="F51" s="110"/>
      <c r="G51" s="148"/>
      <c r="H51" s="148"/>
      <c r="I51" s="148"/>
      <c r="J51" s="148"/>
      <c r="K51" s="148"/>
      <c r="L51" s="149"/>
      <c r="M51" s="148"/>
      <c r="N51" s="131"/>
      <c r="O51" s="131"/>
      <c r="P51" s="131"/>
      <c r="Q51" s="131"/>
      <c r="R51" s="131"/>
      <c r="S51" s="131"/>
      <c r="T51" s="131"/>
      <c r="U51" s="131"/>
      <c r="V51" s="131"/>
    </row>
    <row r="52" spans="1:22" ht="13.8" thickBot="1" x14ac:dyDescent="0.3">
      <c r="A52" s="50">
        <v>2</v>
      </c>
      <c r="B52" s="56" t="s">
        <v>128</v>
      </c>
      <c r="C52" s="56"/>
      <c r="D52" s="56"/>
      <c r="E52" s="56"/>
      <c r="F52" s="111"/>
      <c r="G52" s="150"/>
      <c r="H52" s="150"/>
      <c r="I52" s="150"/>
      <c r="J52" s="150"/>
      <c r="K52" s="150"/>
      <c r="L52" s="151"/>
      <c r="M52" s="148"/>
      <c r="N52" s="131"/>
      <c r="O52" s="131"/>
      <c r="P52" s="131"/>
      <c r="Q52" s="131"/>
      <c r="R52" s="131"/>
      <c r="S52" s="131"/>
      <c r="T52" s="131"/>
      <c r="U52" s="131"/>
      <c r="V52" s="131"/>
    </row>
    <row r="53" spans="1:22" x14ac:dyDescent="0.25">
      <c r="B53" s="41"/>
      <c r="C53"/>
      <c r="D53"/>
      <c r="F53" s="103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2"/>
    </row>
    <row r="54" spans="1:22" x14ac:dyDescent="0.25">
      <c r="C54"/>
      <c r="D54"/>
      <c r="F54" s="103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2"/>
    </row>
    <row r="55" spans="1:22" x14ac:dyDescent="0.25">
      <c r="C55"/>
      <c r="D55"/>
      <c r="F55" s="103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2"/>
    </row>
    <row r="56" spans="1:22" x14ac:dyDescent="0.25">
      <c r="C56"/>
      <c r="D56"/>
      <c r="F56" s="103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2"/>
    </row>
    <row r="57" spans="1:22" x14ac:dyDescent="0.25">
      <c r="C57"/>
      <c r="D57"/>
      <c r="F57" s="103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2"/>
    </row>
    <row r="58" spans="1:22" x14ac:dyDescent="0.25">
      <c r="C58"/>
      <c r="D58"/>
      <c r="F58" s="103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2"/>
    </row>
    <row r="59" spans="1:22" x14ac:dyDescent="0.25">
      <c r="C59"/>
      <c r="D59"/>
      <c r="F59" s="103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2"/>
    </row>
    <row r="60" spans="1:22" x14ac:dyDescent="0.25">
      <c r="C60"/>
      <c r="D60"/>
      <c r="F60" s="103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2"/>
    </row>
    <row r="61" spans="1:22" x14ac:dyDescent="0.25">
      <c r="C61"/>
      <c r="D61"/>
      <c r="F61" s="103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2"/>
    </row>
    <row r="62" spans="1:22" x14ac:dyDescent="0.25">
      <c r="C62"/>
      <c r="D62"/>
      <c r="F62" s="103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2"/>
    </row>
    <row r="63" spans="1:22" x14ac:dyDescent="0.25">
      <c r="C63"/>
      <c r="D63"/>
      <c r="F63" s="103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2"/>
    </row>
    <row r="64" spans="1:22" x14ac:dyDescent="0.25">
      <c r="C64"/>
      <c r="D64"/>
      <c r="F64" s="103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2"/>
    </row>
    <row r="65" spans="1:22" x14ac:dyDescent="0.25">
      <c r="A65"/>
      <c r="C65"/>
      <c r="D65"/>
      <c r="F65" s="103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2"/>
    </row>
    <row r="66" spans="1:22" x14ac:dyDescent="0.25">
      <c r="A66"/>
      <c r="C66"/>
      <c r="D66"/>
      <c r="F66" s="103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2"/>
    </row>
    <row r="67" spans="1:22" x14ac:dyDescent="0.25">
      <c r="A67"/>
      <c r="C67"/>
      <c r="D67"/>
      <c r="F67" s="103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2"/>
    </row>
    <row r="68" spans="1:22" x14ac:dyDescent="0.25">
      <c r="A68"/>
      <c r="C68"/>
      <c r="D68"/>
      <c r="F68" s="103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2"/>
    </row>
    <row r="69" spans="1:22" x14ac:dyDescent="0.25">
      <c r="A69"/>
      <c r="C69"/>
      <c r="D69"/>
      <c r="F69" s="103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2"/>
    </row>
    <row r="70" spans="1:22" x14ac:dyDescent="0.25">
      <c r="A70"/>
      <c r="C70"/>
      <c r="D70"/>
      <c r="F70" s="103"/>
      <c r="G70"/>
      <c r="H70"/>
      <c r="I70"/>
      <c r="J70"/>
      <c r="K70"/>
      <c r="L70"/>
      <c r="M70"/>
      <c r="N70"/>
      <c r="P70"/>
      <c r="Q70"/>
      <c r="R70"/>
      <c r="S70"/>
      <c r="T70"/>
      <c r="U70"/>
    </row>
    <row r="71" spans="1:22" x14ac:dyDescent="0.25">
      <c r="A71"/>
      <c r="C71"/>
      <c r="D71"/>
      <c r="F71" s="103"/>
      <c r="G71"/>
      <c r="H71"/>
      <c r="I71"/>
      <c r="J71"/>
      <c r="K71"/>
      <c r="L71"/>
      <c r="M71"/>
      <c r="N71"/>
      <c r="P71"/>
      <c r="Q71"/>
      <c r="R71"/>
      <c r="S71"/>
      <c r="T71"/>
      <c r="U71"/>
    </row>
    <row r="72" spans="1:22" x14ac:dyDescent="0.25">
      <c r="A72"/>
      <c r="C72"/>
      <c r="D72"/>
      <c r="F72" s="103"/>
      <c r="G72"/>
      <c r="H72"/>
      <c r="I72"/>
      <c r="J72"/>
      <c r="K72"/>
      <c r="L72"/>
      <c r="M72"/>
      <c r="N72"/>
      <c r="P72"/>
      <c r="Q72"/>
      <c r="R72"/>
      <c r="S72"/>
      <c r="T72"/>
      <c r="U72"/>
    </row>
    <row r="73" spans="1:22" x14ac:dyDescent="0.25">
      <c r="A73"/>
      <c r="C73"/>
      <c r="D73"/>
      <c r="F73" s="103"/>
      <c r="G73"/>
      <c r="H73"/>
      <c r="I73"/>
      <c r="J73"/>
      <c r="K73"/>
      <c r="L73"/>
      <c r="M73"/>
      <c r="N73"/>
      <c r="P73"/>
      <c r="Q73"/>
      <c r="R73"/>
      <c r="S73"/>
      <c r="T73"/>
      <c r="U73"/>
    </row>
    <row r="74" spans="1:22" x14ac:dyDescent="0.25">
      <c r="A74"/>
      <c r="C74"/>
      <c r="D74"/>
      <c r="F74" s="103"/>
      <c r="G74"/>
      <c r="H74"/>
      <c r="I74"/>
      <c r="J74"/>
      <c r="K74"/>
      <c r="L74"/>
      <c r="M74"/>
      <c r="N74"/>
      <c r="P74"/>
      <c r="Q74"/>
      <c r="R74"/>
      <c r="S74"/>
      <c r="T74"/>
      <c r="U74"/>
    </row>
    <row r="75" spans="1:22" x14ac:dyDescent="0.25">
      <c r="A75"/>
      <c r="C75"/>
      <c r="D75"/>
      <c r="F75" s="103"/>
      <c r="G75"/>
      <c r="H75"/>
      <c r="I75"/>
      <c r="J75"/>
      <c r="K75"/>
      <c r="L75"/>
      <c r="M75"/>
      <c r="N75"/>
      <c r="P75"/>
      <c r="Q75"/>
      <c r="R75"/>
      <c r="S75"/>
      <c r="T75"/>
      <c r="U75"/>
    </row>
    <row r="76" spans="1:22" x14ac:dyDescent="0.25">
      <c r="A76"/>
      <c r="C76"/>
      <c r="D76"/>
      <c r="F76" s="103"/>
      <c r="G76"/>
      <c r="H76"/>
      <c r="I76"/>
      <c r="J76"/>
      <c r="K76"/>
      <c r="L76"/>
      <c r="M76"/>
      <c r="N76"/>
      <c r="P76"/>
      <c r="Q76"/>
      <c r="R76"/>
      <c r="S76"/>
      <c r="T76"/>
      <c r="U76"/>
    </row>
    <row r="77" spans="1:22" x14ac:dyDescent="0.25">
      <c r="A77"/>
      <c r="C77"/>
      <c r="D77"/>
      <c r="F77" s="103"/>
      <c r="G77"/>
      <c r="H77"/>
      <c r="I77"/>
      <c r="J77"/>
      <c r="K77"/>
      <c r="L77"/>
      <c r="M77"/>
      <c r="N77"/>
      <c r="P77"/>
      <c r="Q77"/>
      <c r="R77"/>
      <c r="S77"/>
      <c r="T77"/>
      <c r="U77"/>
    </row>
    <row r="79" spans="1:22" x14ac:dyDescent="0.25">
      <c r="A79"/>
      <c r="C79"/>
      <c r="D79"/>
      <c r="F79" s="103"/>
      <c r="G79"/>
      <c r="H79"/>
      <c r="I79"/>
      <c r="J79"/>
      <c r="K79"/>
      <c r="L79"/>
      <c r="M79"/>
      <c r="N79"/>
      <c r="P79"/>
      <c r="Q79"/>
      <c r="R79"/>
      <c r="S79"/>
      <c r="T79"/>
      <c r="U79"/>
    </row>
    <row r="80" spans="1:22" x14ac:dyDescent="0.25">
      <c r="A80"/>
      <c r="C80"/>
      <c r="D80"/>
      <c r="F80" s="103"/>
      <c r="G80"/>
      <c r="H80"/>
      <c r="I80"/>
      <c r="J80"/>
      <c r="K80"/>
      <c r="L80"/>
      <c r="M80"/>
      <c r="N80"/>
      <c r="P80"/>
      <c r="Q80"/>
      <c r="R80"/>
      <c r="S80"/>
      <c r="T80"/>
      <c r="U80"/>
    </row>
    <row r="81" spans="1:22" x14ac:dyDescent="0.25">
      <c r="A81"/>
      <c r="C81"/>
      <c r="D81"/>
      <c r="F81" s="103"/>
      <c r="G81"/>
      <c r="H81"/>
      <c r="I81"/>
      <c r="J81"/>
      <c r="K81"/>
      <c r="L81"/>
      <c r="M81"/>
      <c r="N81"/>
      <c r="P81"/>
      <c r="Q81"/>
      <c r="R81"/>
      <c r="S81"/>
      <c r="T81"/>
      <c r="U81"/>
      <c r="V81"/>
    </row>
    <row r="82" spans="1:22" x14ac:dyDescent="0.25">
      <c r="A82"/>
      <c r="C82"/>
      <c r="D82"/>
      <c r="F82" s="103"/>
      <c r="G82"/>
      <c r="H82"/>
      <c r="I82"/>
      <c r="J82"/>
      <c r="K82"/>
      <c r="L82"/>
      <c r="M82"/>
      <c r="N82"/>
      <c r="P82"/>
      <c r="Q82"/>
      <c r="R82"/>
      <c r="S82"/>
      <c r="T82"/>
      <c r="U82"/>
      <c r="V82"/>
    </row>
    <row r="83" spans="1:22" x14ac:dyDescent="0.25">
      <c r="A83"/>
      <c r="C83"/>
      <c r="D83"/>
      <c r="F83" s="103"/>
      <c r="G83"/>
      <c r="H83"/>
      <c r="I83"/>
      <c r="J83"/>
      <c r="K83"/>
      <c r="L83"/>
      <c r="M83"/>
      <c r="N83"/>
      <c r="P83"/>
      <c r="Q83"/>
      <c r="R83"/>
      <c r="S83"/>
      <c r="T83"/>
      <c r="U83"/>
      <c r="V83"/>
    </row>
    <row r="84" spans="1:22" x14ac:dyDescent="0.25">
      <c r="A84"/>
      <c r="C84"/>
      <c r="D84"/>
      <c r="F84" s="103"/>
      <c r="G84"/>
      <c r="H84"/>
      <c r="I84"/>
      <c r="J84"/>
      <c r="K84"/>
      <c r="L84"/>
      <c r="M84"/>
      <c r="N84"/>
      <c r="P84"/>
      <c r="Q84"/>
      <c r="R84"/>
      <c r="S84"/>
      <c r="T84"/>
      <c r="U84"/>
      <c r="V84"/>
    </row>
    <row r="87" spans="1:22" x14ac:dyDescent="0.25">
      <c r="A87"/>
      <c r="C87"/>
      <c r="D87"/>
      <c r="F87" s="103"/>
      <c r="G87"/>
      <c r="H87"/>
      <c r="I87"/>
      <c r="J87"/>
      <c r="K87"/>
      <c r="L87"/>
      <c r="M87"/>
      <c r="N87"/>
      <c r="P87"/>
      <c r="Q87"/>
      <c r="R87"/>
      <c r="S87"/>
      <c r="T87"/>
      <c r="U87"/>
      <c r="V87"/>
    </row>
    <row r="88" spans="1:22" x14ac:dyDescent="0.25">
      <c r="A88"/>
      <c r="C88"/>
      <c r="D88"/>
      <c r="F88" s="103"/>
      <c r="G88"/>
      <c r="H88"/>
      <c r="I88"/>
      <c r="J88"/>
      <c r="K88"/>
      <c r="L88"/>
      <c r="M88"/>
      <c r="N88"/>
      <c r="P88"/>
      <c r="Q88"/>
      <c r="R88"/>
      <c r="S88"/>
      <c r="T88"/>
      <c r="U88"/>
      <c r="V88"/>
    </row>
    <row r="89" spans="1:22" x14ac:dyDescent="0.25">
      <c r="A89"/>
      <c r="C89"/>
      <c r="D89"/>
      <c r="F89" s="103"/>
      <c r="G89"/>
      <c r="H89"/>
      <c r="I89"/>
      <c r="J89"/>
      <c r="K89"/>
      <c r="L89"/>
      <c r="M89"/>
      <c r="N89"/>
      <c r="P89"/>
      <c r="Q89"/>
      <c r="R89"/>
      <c r="S89"/>
      <c r="T89"/>
      <c r="U89"/>
      <c r="V89"/>
    </row>
    <row r="90" spans="1:22" x14ac:dyDescent="0.25">
      <c r="A90"/>
      <c r="C90"/>
      <c r="D90"/>
      <c r="F90" s="103"/>
      <c r="G90"/>
      <c r="H90"/>
      <c r="I90"/>
      <c r="J90"/>
      <c r="K90"/>
      <c r="L90"/>
      <c r="M90"/>
      <c r="N90"/>
      <c r="P90"/>
      <c r="Q90"/>
      <c r="R90"/>
      <c r="S90"/>
      <c r="T90"/>
      <c r="U90"/>
      <c r="V90"/>
    </row>
    <row r="91" spans="1:22" x14ac:dyDescent="0.25">
      <c r="A91"/>
      <c r="C91"/>
      <c r="D91"/>
      <c r="F91" s="103"/>
      <c r="G91"/>
      <c r="H91"/>
      <c r="I91"/>
      <c r="J91"/>
      <c r="K91"/>
      <c r="L91"/>
      <c r="M91"/>
      <c r="N91"/>
      <c r="P91"/>
      <c r="Q91"/>
      <c r="R91"/>
      <c r="S91"/>
      <c r="T91"/>
      <c r="U91"/>
      <c r="V91"/>
    </row>
    <row r="92" spans="1:22" x14ac:dyDescent="0.25">
      <c r="A92"/>
      <c r="C92"/>
      <c r="D92"/>
      <c r="F92" s="103"/>
      <c r="G92"/>
      <c r="H92"/>
      <c r="I92"/>
      <c r="J92"/>
      <c r="K92"/>
      <c r="L92"/>
      <c r="M92"/>
      <c r="N92"/>
      <c r="P92"/>
      <c r="Q92"/>
      <c r="R92"/>
      <c r="S92"/>
      <c r="T92"/>
      <c r="U92"/>
      <c r="V92"/>
    </row>
    <row r="93" spans="1:22" x14ac:dyDescent="0.25">
      <c r="A93"/>
      <c r="C93"/>
      <c r="D93"/>
      <c r="F93" s="103"/>
      <c r="G93"/>
      <c r="H93"/>
      <c r="I93"/>
      <c r="J93"/>
      <c r="K93"/>
      <c r="L93"/>
      <c r="M93"/>
      <c r="N93"/>
      <c r="P93"/>
      <c r="Q93"/>
      <c r="R93"/>
      <c r="S93"/>
      <c r="T93"/>
      <c r="U93"/>
      <c r="V93"/>
    </row>
    <row r="94" spans="1:22" x14ac:dyDescent="0.25">
      <c r="A94"/>
      <c r="C94"/>
      <c r="D94"/>
      <c r="F94" s="103"/>
      <c r="G94"/>
      <c r="H94"/>
      <c r="I94"/>
      <c r="J94"/>
      <c r="K94"/>
      <c r="L94"/>
      <c r="M94"/>
      <c r="N94"/>
      <c r="P94"/>
      <c r="Q94"/>
      <c r="R94"/>
      <c r="S94"/>
      <c r="T94"/>
      <c r="U94"/>
      <c r="V94"/>
    </row>
    <row r="95" spans="1:22" x14ac:dyDescent="0.25">
      <c r="A95"/>
      <c r="C95"/>
      <c r="D95"/>
      <c r="F95" s="103"/>
      <c r="G95"/>
      <c r="H95"/>
      <c r="I95"/>
      <c r="J95"/>
      <c r="K95"/>
      <c r="L95"/>
      <c r="M95"/>
      <c r="N95"/>
      <c r="P95"/>
      <c r="Q95"/>
      <c r="R95"/>
      <c r="S95"/>
      <c r="T95"/>
      <c r="U95"/>
      <c r="V95"/>
    </row>
    <row r="96" spans="1:22" x14ac:dyDescent="0.25">
      <c r="A96"/>
      <c r="C96"/>
      <c r="D96"/>
      <c r="F96" s="103"/>
      <c r="G96"/>
      <c r="H96"/>
      <c r="I96"/>
      <c r="J96"/>
      <c r="K96"/>
      <c r="L96"/>
      <c r="M96"/>
      <c r="N96"/>
      <c r="P96"/>
      <c r="Q96"/>
      <c r="R96"/>
      <c r="S96"/>
      <c r="T96"/>
      <c r="U96"/>
      <c r="V96"/>
    </row>
    <row r="97" spans="1:22" x14ac:dyDescent="0.25">
      <c r="A97"/>
      <c r="C97"/>
      <c r="D97"/>
      <c r="F97" s="103"/>
      <c r="G97"/>
      <c r="H97"/>
      <c r="I97"/>
      <c r="J97"/>
      <c r="K97"/>
      <c r="L97"/>
      <c r="M97"/>
      <c r="N97"/>
      <c r="P97"/>
      <c r="Q97"/>
      <c r="R97"/>
      <c r="S97"/>
      <c r="T97"/>
      <c r="U97"/>
      <c r="V97"/>
    </row>
    <row r="100" spans="1:22" x14ac:dyDescent="0.25">
      <c r="A100"/>
      <c r="C100"/>
      <c r="D100"/>
      <c r="F100" s="103"/>
      <c r="G100"/>
      <c r="H100"/>
      <c r="I100"/>
      <c r="J100"/>
      <c r="K100"/>
      <c r="L100"/>
      <c r="M100"/>
      <c r="N100"/>
      <c r="P100"/>
      <c r="Q100"/>
      <c r="R100"/>
      <c r="S100"/>
      <c r="T100"/>
      <c r="U100"/>
      <c r="V100"/>
    </row>
    <row r="101" spans="1:22" x14ac:dyDescent="0.25">
      <c r="A101"/>
      <c r="C101"/>
      <c r="D101"/>
      <c r="F101" s="103"/>
      <c r="G101"/>
      <c r="H101"/>
      <c r="I101"/>
      <c r="J101"/>
      <c r="K101"/>
      <c r="L101"/>
      <c r="M101"/>
      <c r="N101"/>
      <c r="P101"/>
      <c r="Q101"/>
      <c r="R101"/>
      <c r="S101"/>
      <c r="T101"/>
      <c r="U101"/>
      <c r="V101"/>
    </row>
    <row r="102" spans="1:22" x14ac:dyDescent="0.25">
      <c r="A102"/>
      <c r="C102"/>
      <c r="D102"/>
      <c r="F102" s="103"/>
      <c r="G102"/>
      <c r="H102"/>
      <c r="I102"/>
      <c r="J102"/>
      <c r="K102"/>
      <c r="L102"/>
      <c r="M102"/>
      <c r="N102"/>
      <c r="P102"/>
      <c r="Q102"/>
      <c r="R102"/>
      <c r="S102"/>
      <c r="T102"/>
      <c r="U102"/>
      <c r="V102"/>
    </row>
    <row r="103" spans="1:22" x14ac:dyDescent="0.25">
      <c r="A103"/>
      <c r="C103"/>
      <c r="D103"/>
      <c r="F103" s="103"/>
      <c r="G103"/>
      <c r="H103"/>
      <c r="I103"/>
      <c r="J103"/>
      <c r="K103"/>
      <c r="L103"/>
      <c r="M103"/>
      <c r="N103"/>
      <c r="P103"/>
      <c r="Q103"/>
      <c r="R103"/>
      <c r="S103"/>
      <c r="T103"/>
      <c r="U103"/>
      <c r="V103"/>
    </row>
    <row r="106" spans="1:22" x14ac:dyDescent="0.25">
      <c r="A106"/>
      <c r="C106"/>
      <c r="D106"/>
      <c r="F106" s="103"/>
      <c r="G106"/>
      <c r="H106"/>
      <c r="I106"/>
      <c r="J106"/>
      <c r="K106"/>
      <c r="L106"/>
      <c r="M106"/>
      <c r="N106"/>
      <c r="P106"/>
      <c r="Q106"/>
      <c r="R106"/>
      <c r="S106"/>
      <c r="T106"/>
      <c r="U106"/>
      <c r="V106"/>
    </row>
    <row r="107" spans="1:22" x14ac:dyDescent="0.25">
      <c r="A107"/>
      <c r="C107"/>
      <c r="D107"/>
      <c r="F107" s="103"/>
      <c r="G107"/>
      <c r="H107"/>
      <c r="I107"/>
      <c r="J107"/>
      <c r="K107"/>
      <c r="L107"/>
      <c r="M107"/>
      <c r="N107"/>
      <c r="P107"/>
      <c r="Q107"/>
      <c r="R107"/>
      <c r="S107"/>
      <c r="T107"/>
      <c r="U107"/>
      <c r="V107"/>
    </row>
    <row r="108" spans="1:22" x14ac:dyDescent="0.25">
      <c r="A108"/>
      <c r="C108"/>
      <c r="D108"/>
      <c r="F108" s="103"/>
      <c r="G108"/>
      <c r="H108"/>
      <c r="I108"/>
      <c r="J108"/>
      <c r="K108"/>
      <c r="L108"/>
      <c r="M108"/>
      <c r="N108"/>
      <c r="P108"/>
      <c r="Q108"/>
      <c r="R108"/>
      <c r="S108"/>
      <c r="T108"/>
      <c r="U108"/>
      <c r="V108"/>
    </row>
    <row r="109" spans="1:22" x14ac:dyDescent="0.25">
      <c r="A109"/>
      <c r="C109"/>
      <c r="D109"/>
      <c r="F109" s="103"/>
      <c r="G109"/>
      <c r="H109"/>
      <c r="I109"/>
      <c r="J109"/>
      <c r="K109"/>
      <c r="L109"/>
      <c r="M109"/>
      <c r="N109"/>
      <c r="P109"/>
      <c r="Q109"/>
      <c r="R109"/>
      <c r="S109"/>
      <c r="T109"/>
      <c r="U109"/>
      <c r="V109"/>
    </row>
    <row r="110" spans="1:22" x14ac:dyDescent="0.25">
      <c r="A110"/>
      <c r="C110"/>
      <c r="D110"/>
      <c r="F110" s="103"/>
      <c r="G110"/>
      <c r="H110"/>
      <c r="I110"/>
      <c r="J110"/>
      <c r="K110"/>
      <c r="L110"/>
      <c r="M110"/>
      <c r="N110"/>
      <c r="P110"/>
      <c r="Q110"/>
      <c r="R110"/>
      <c r="S110"/>
      <c r="T110"/>
      <c r="U110"/>
      <c r="V110"/>
    </row>
    <row r="111" spans="1:22" x14ac:dyDescent="0.25">
      <c r="A111"/>
      <c r="C111"/>
      <c r="D111"/>
      <c r="F111" s="103"/>
      <c r="G111"/>
      <c r="H111"/>
      <c r="I111"/>
      <c r="J111"/>
      <c r="K111"/>
      <c r="L111"/>
      <c r="M111"/>
      <c r="N111"/>
      <c r="P111"/>
      <c r="Q111"/>
      <c r="R111"/>
      <c r="S111"/>
      <c r="T111"/>
      <c r="U111"/>
      <c r="V111"/>
    </row>
    <row r="112" spans="1:22" x14ac:dyDescent="0.25">
      <c r="A112"/>
      <c r="C112"/>
      <c r="D112"/>
      <c r="F112" s="103"/>
      <c r="G112"/>
      <c r="H112"/>
      <c r="I112"/>
      <c r="J112"/>
      <c r="K112"/>
      <c r="L112"/>
      <c r="M112"/>
      <c r="N112"/>
      <c r="P112"/>
      <c r="Q112"/>
      <c r="R112"/>
      <c r="S112"/>
      <c r="T112"/>
      <c r="U112"/>
      <c r="V112"/>
    </row>
  </sheetData>
  <conditionalFormatting sqref="E50:E1048576 E3">
    <cfRule type="colorScale" priority="141">
      <colorScale>
        <cfvo type="min"/>
        <cfvo type="max"/>
        <color rgb="FFFFEF9C"/>
        <color rgb="FF63BE7B"/>
      </colorScale>
    </cfRule>
  </conditionalFormatting>
  <conditionalFormatting sqref="E1">
    <cfRule type="colorScale" priority="143">
      <colorScale>
        <cfvo type="min"/>
        <cfvo type="max"/>
        <color rgb="FFFFEF9C"/>
        <color rgb="FF63BE7B"/>
      </colorScale>
    </cfRule>
  </conditionalFormatting>
  <conditionalFormatting sqref="E2">
    <cfRule type="colorScale" priority="145">
      <colorScale>
        <cfvo type="min"/>
        <cfvo type="max"/>
        <color rgb="FFFFEF9C"/>
        <color rgb="FF63BE7B"/>
      </colorScale>
    </cfRule>
  </conditionalFormatting>
  <conditionalFormatting sqref="E4:E46">
    <cfRule type="dataBar" priority="146">
      <dataBar>
        <cfvo type="min"/>
        <cfvo type="max"/>
        <color rgb="FFFFB628"/>
      </dataBar>
    </cfRule>
  </conditionalFormatting>
  <conditionalFormatting sqref="D4:D45">
    <cfRule type="cellIs" dxfId="9" priority="1" operator="notEqual">
      <formula>1</formula>
    </cfRule>
    <cfRule type="cellIs" dxfId="8" priority="2" operator="equal">
      <formula>1</formula>
    </cfRule>
  </conditionalFormatting>
  <dataValidations count="2">
    <dataValidation type="whole" allowBlank="1" showInputMessage="1" showErrorMessage="1" error="Niet onderwezen =  0_x000a_Wordt onderwezen = 1" sqref="F2:V2 K46:V46 F46:H46">
      <formula1>0</formula1>
      <formula2>1</formula2>
    </dataValidation>
    <dataValidation type="list" allowBlank="1" showInputMessage="1" showErrorMessage="1" error="0 = niet in het curriculum_x000a_1=in het curriculum_x000a_a = komt in het curruculum" sqref="G4:V45">
      <formula1>"0,1,a"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U33" sqref="U33"/>
    </sheetView>
  </sheetViews>
  <sheetFormatPr defaultColWidth="8.88671875" defaultRowHeight="13.2" x14ac:dyDescent="0.25"/>
  <cols>
    <col min="1" max="1" width="5.33203125" style="1" customWidth="1"/>
    <col min="2" max="2" width="45.88671875" customWidth="1"/>
    <col min="3" max="3" width="5.44140625" style="1" customWidth="1"/>
    <col min="4" max="4" width="7.109375" style="1" customWidth="1"/>
    <col min="5" max="5" width="14.33203125" customWidth="1"/>
    <col min="6" max="6" width="4" style="104" customWidth="1"/>
    <col min="7" max="22" width="4" style="1" customWidth="1"/>
  </cols>
  <sheetData>
    <row r="1" spans="1:22" s="2" customFormat="1" ht="58.35" customHeight="1" x14ac:dyDescent="0.35">
      <c r="A1" s="16" t="s">
        <v>5</v>
      </c>
      <c r="B1" s="119" t="s">
        <v>88</v>
      </c>
      <c r="C1" s="90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s="5" customFormat="1" ht="20.25" customHeight="1" x14ac:dyDescent="0.25">
      <c r="A2" s="22">
        <v>0</v>
      </c>
      <c r="B2" s="123" t="s">
        <v>261</v>
      </c>
      <c r="C2" s="9"/>
      <c r="D2" s="8"/>
      <c r="E2" s="9">
        <f>COUNTIF(G2:V2,1)</f>
        <v>16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>
        <v>1</v>
      </c>
      <c r="Q2" s="10">
        <v>1</v>
      </c>
      <c r="R2" s="10">
        <v>1</v>
      </c>
      <c r="S2" s="10">
        <v>1</v>
      </c>
      <c r="T2" s="10">
        <v>1</v>
      </c>
      <c r="U2" s="171">
        <v>1</v>
      </c>
      <c r="V2" s="23">
        <v>1</v>
      </c>
    </row>
    <row r="3" spans="1:22" x14ac:dyDescent="0.25">
      <c r="A3" s="24"/>
      <c r="B3" s="122" t="s">
        <v>262</v>
      </c>
      <c r="C3" s="12"/>
      <c r="D3" s="40"/>
      <c r="E3" s="3"/>
      <c r="F3" s="10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72"/>
      <c r="V3" s="25"/>
    </row>
    <row r="4" spans="1:22" x14ac:dyDescent="0.25">
      <c r="A4" s="24">
        <v>1</v>
      </c>
      <c r="B4" s="4" t="s">
        <v>89</v>
      </c>
      <c r="C4" s="28"/>
      <c r="D4" s="174">
        <f>IF((F4+E4)&gt;=0.75*$E$2,1,0)</f>
        <v>1</v>
      </c>
      <c r="E4" s="14">
        <f t="shared" ref="E4:E30" si="0">COUNTIF(G4:V4,1)</f>
        <v>16</v>
      </c>
      <c r="F4" s="98">
        <f>COUNTIF(G4:W4,"a")</f>
        <v>0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73">
        <v>1</v>
      </c>
      <c r="V4" s="26">
        <v>1</v>
      </c>
    </row>
    <row r="5" spans="1:22" x14ac:dyDescent="0.25">
      <c r="A5" s="24">
        <v>2</v>
      </c>
      <c r="B5" s="3" t="s">
        <v>90</v>
      </c>
      <c r="C5" s="12"/>
      <c r="D5" s="174">
        <f t="shared" ref="D5:D29" si="1">IF((F5+E5)&gt;=0.75*$E$2,1,0)</f>
        <v>1</v>
      </c>
      <c r="E5" s="14">
        <f t="shared" si="0"/>
        <v>16</v>
      </c>
      <c r="F5" s="98">
        <f t="shared" ref="F5:F29" si="2">COUNTIF(G5:W5,"a")</f>
        <v>0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73">
        <v>1</v>
      </c>
      <c r="V5" s="26">
        <v>1</v>
      </c>
    </row>
    <row r="6" spans="1:22" x14ac:dyDescent="0.25">
      <c r="A6" s="24">
        <v>3</v>
      </c>
      <c r="B6" s="3" t="s">
        <v>91</v>
      </c>
      <c r="C6" s="12"/>
      <c r="D6" s="174">
        <f t="shared" si="1"/>
        <v>1</v>
      </c>
      <c r="E6" s="14">
        <f t="shared" si="0"/>
        <v>16</v>
      </c>
      <c r="F6" s="98">
        <f t="shared" si="2"/>
        <v>0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73">
        <v>1</v>
      </c>
      <c r="V6" s="26">
        <v>1</v>
      </c>
    </row>
    <row r="7" spans="1:22" x14ac:dyDescent="0.25">
      <c r="A7" s="24">
        <v>4</v>
      </c>
      <c r="B7" s="4" t="s">
        <v>92</v>
      </c>
      <c r="C7" s="28"/>
      <c r="D7" s="174">
        <f t="shared" si="1"/>
        <v>1</v>
      </c>
      <c r="E7" s="14">
        <f t="shared" si="0"/>
        <v>16</v>
      </c>
      <c r="F7" s="98">
        <f t="shared" si="2"/>
        <v>0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73">
        <v>1</v>
      </c>
      <c r="V7" s="26">
        <v>1</v>
      </c>
    </row>
    <row r="8" spans="1:22" x14ac:dyDescent="0.25">
      <c r="A8" s="24">
        <v>5</v>
      </c>
      <c r="B8" s="4" t="s">
        <v>93</v>
      </c>
      <c r="C8" s="28"/>
      <c r="D8" s="174">
        <f t="shared" si="1"/>
        <v>1</v>
      </c>
      <c r="E8" s="14">
        <f t="shared" si="0"/>
        <v>15</v>
      </c>
      <c r="F8" s="98">
        <f t="shared" si="2"/>
        <v>0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0</v>
      </c>
      <c r="R8" s="13">
        <v>1</v>
      </c>
      <c r="S8" s="13">
        <v>1</v>
      </c>
      <c r="T8" s="13">
        <v>1</v>
      </c>
      <c r="U8" s="173">
        <v>1</v>
      </c>
      <c r="V8" s="26">
        <v>1</v>
      </c>
    </row>
    <row r="9" spans="1:22" x14ac:dyDescent="0.25">
      <c r="A9" s="24">
        <v>6</v>
      </c>
      <c r="B9" s="4" t="s">
        <v>94</v>
      </c>
      <c r="C9" s="28"/>
      <c r="D9" s="174">
        <f t="shared" si="1"/>
        <v>1</v>
      </c>
      <c r="E9" s="14">
        <f t="shared" si="0"/>
        <v>15</v>
      </c>
      <c r="F9" s="98">
        <f t="shared" si="2"/>
        <v>1</v>
      </c>
      <c r="G9" s="13">
        <v>1</v>
      </c>
      <c r="H9" s="13">
        <v>1</v>
      </c>
      <c r="I9" s="13">
        <v>1</v>
      </c>
      <c r="J9" s="13" t="s">
        <v>263</v>
      </c>
      <c r="K9" s="13">
        <v>1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73">
        <v>1</v>
      </c>
      <c r="V9" s="26">
        <v>1</v>
      </c>
    </row>
    <row r="10" spans="1:22" x14ac:dyDescent="0.25">
      <c r="A10" s="24">
        <v>7</v>
      </c>
      <c r="B10" s="4" t="s">
        <v>95</v>
      </c>
      <c r="C10" s="28"/>
      <c r="D10" s="174">
        <f t="shared" si="1"/>
        <v>1</v>
      </c>
      <c r="E10" s="14">
        <f t="shared" si="0"/>
        <v>14</v>
      </c>
      <c r="F10" s="98">
        <f t="shared" si="2"/>
        <v>1</v>
      </c>
      <c r="G10" s="13">
        <v>1</v>
      </c>
      <c r="H10" s="13">
        <v>1</v>
      </c>
      <c r="I10" s="13">
        <v>1</v>
      </c>
      <c r="J10" s="13" t="s">
        <v>263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73">
        <v>1</v>
      </c>
      <c r="V10" s="26">
        <v>0</v>
      </c>
    </row>
    <row r="11" spans="1:22" x14ac:dyDescent="0.25">
      <c r="A11" s="24">
        <v>8</v>
      </c>
      <c r="B11" s="3" t="s">
        <v>96</v>
      </c>
      <c r="C11" s="12"/>
      <c r="D11" s="174">
        <f t="shared" si="1"/>
        <v>1</v>
      </c>
      <c r="E11" s="14">
        <f t="shared" si="0"/>
        <v>14</v>
      </c>
      <c r="F11" s="98">
        <f t="shared" si="2"/>
        <v>1</v>
      </c>
      <c r="G11" s="13">
        <v>1</v>
      </c>
      <c r="H11" s="13">
        <v>1</v>
      </c>
      <c r="I11" s="13">
        <v>1</v>
      </c>
      <c r="J11" s="125" t="s">
        <v>263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0</v>
      </c>
      <c r="S11" s="13">
        <v>1</v>
      </c>
      <c r="T11" s="13">
        <v>1</v>
      </c>
      <c r="U11" s="173">
        <v>1</v>
      </c>
      <c r="V11" s="26">
        <v>1</v>
      </c>
    </row>
    <row r="12" spans="1:22" x14ac:dyDescent="0.25">
      <c r="A12" s="24">
        <v>9</v>
      </c>
      <c r="B12" s="4" t="s">
        <v>42</v>
      </c>
      <c r="C12" s="28"/>
      <c r="D12" s="174">
        <f t="shared" si="1"/>
        <v>1</v>
      </c>
      <c r="E12" s="14">
        <f t="shared" si="0"/>
        <v>14</v>
      </c>
      <c r="F12" s="98">
        <f t="shared" si="2"/>
        <v>1</v>
      </c>
      <c r="G12" s="13">
        <v>1</v>
      </c>
      <c r="H12" s="13">
        <v>1</v>
      </c>
      <c r="I12" s="13">
        <v>1</v>
      </c>
      <c r="J12" s="125" t="s">
        <v>263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73">
        <v>1</v>
      </c>
      <c r="V12" s="26">
        <v>0</v>
      </c>
    </row>
    <row r="13" spans="1:22" x14ac:dyDescent="0.25">
      <c r="A13" s="24">
        <v>10</v>
      </c>
      <c r="B13" s="4" t="s">
        <v>97</v>
      </c>
      <c r="C13" s="28"/>
      <c r="D13" s="174">
        <f t="shared" si="1"/>
        <v>1</v>
      </c>
      <c r="E13" s="14">
        <f t="shared" si="0"/>
        <v>14</v>
      </c>
      <c r="F13" s="98">
        <f t="shared" si="2"/>
        <v>1</v>
      </c>
      <c r="G13" s="13">
        <v>1</v>
      </c>
      <c r="H13" s="13">
        <v>1</v>
      </c>
      <c r="I13" s="13">
        <v>1</v>
      </c>
      <c r="J13" s="13" t="s">
        <v>263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3">
        <v>1</v>
      </c>
      <c r="S13" s="13">
        <v>1</v>
      </c>
      <c r="T13" s="13">
        <v>1</v>
      </c>
      <c r="U13" s="173">
        <v>1</v>
      </c>
      <c r="V13" s="26">
        <v>0</v>
      </c>
    </row>
    <row r="14" spans="1:22" x14ac:dyDescent="0.25">
      <c r="A14" s="24">
        <v>11</v>
      </c>
      <c r="B14" s="4" t="s">
        <v>98</v>
      </c>
      <c r="C14" s="28"/>
      <c r="D14" s="174">
        <f t="shared" si="1"/>
        <v>1</v>
      </c>
      <c r="E14" s="14">
        <f t="shared" si="0"/>
        <v>15</v>
      </c>
      <c r="F14" s="98">
        <f t="shared" si="2"/>
        <v>1</v>
      </c>
      <c r="G14" s="13">
        <v>1</v>
      </c>
      <c r="H14" s="13">
        <v>1</v>
      </c>
      <c r="I14" s="13">
        <v>1</v>
      </c>
      <c r="J14" s="13" t="s">
        <v>263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73">
        <v>1</v>
      </c>
      <c r="V14" s="26">
        <v>1</v>
      </c>
    </row>
    <row r="15" spans="1:22" x14ac:dyDescent="0.25">
      <c r="A15" s="24">
        <v>12</v>
      </c>
      <c r="B15" s="3" t="s">
        <v>39</v>
      </c>
      <c r="C15" s="12"/>
      <c r="D15" s="174">
        <f t="shared" si="1"/>
        <v>1</v>
      </c>
      <c r="E15" s="14">
        <f t="shared" si="0"/>
        <v>15</v>
      </c>
      <c r="F15" s="98">
        <f t="shared" si="2"/>
        <v>1</v>
      </c>
      <c r="G15" s="13">
        <v>1</v>
      </c>
      <c r="H15" s="13">
        <v>1</v>
      </c>
      <c r="I15" s="13">
        <v>1</v>
      </c>
      <c r="J15" s="13" t="s">
        <v>263</v>
      </c>
      <c r="K15" s="13">
        <v>1</v>
      </c>
      <c r="L15" s="13">
        <v>1</v>
      </c>
      <c r="M15" s="13">
        <v>1</v>
      </c>
      <c r="N15" s="13">
        <v>1</v>
      </c>
      <c r="O15" s="13">
        <v>1</v>
      </c>
      <c r="P15" s="13">
        <v>1</v>
      </c>
      <c r="Q15" s="13">
        <v>1</v>
      </c>
      <c r="R15" s="13">
        <v>1</v>
      </c>
      <c r="S15" s="13">
        <v>1</v>
      </c>
      <c r="T15" s="13">
        <v>1</v>
      </c>
      <c r="U15" s="173">
        <v>1</v>
      </c>
      <c r="V15" s="26">
        <v>1</v>
      </c>
    </row>
    <row r="16" spans="1:22" x14ac:dyDescent="0.25">
      <c r="A16" s="24">
        <v>13</v>
      </c>
      <c r="B16" s="4" t="s">
        <v>99</v>
      </c>
      <c r="C16" s="28"/>
      <c r="D16" s="174">
        <f t="shared" si="1"/>
        <v>1</v>
      </c>
      <c r="E16" s="14">
        <f t="shared" si="0"/>
        <v>14</v>
      </c>
      <c r="F16" s="98">
        <f t="shared" si="2"/>
        <v>0</v>
      </c>
      <c r="G16" s="13">
        <v>1</v>
      </c>
      <c r="H16" s="13">
        <v>1</v>
      </c>
      <c r="I16" s="13">
        <v>0</v>
      </c>
      <c r="J16" s="13">
        <v>0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73">
        <v>1</v>
      </c>
      <c r="V16" s="26">
        <v>1</v>
      </c>
    </row>
    <row r="17" spans="1:22" x14ac:dyDescent="0.25">
      <c r="A17" s="24">
        <v>14</v>
      </c>
      <c r="B17" s="3" t="s">
        <v>100</v>
      </c>
      <c r="C17" s="12"/>
      <c r="D17" s="174">
        <f t="shared" si="1"/>
        <v>1</v>
      </c>
      <c r="E17" s="14">
        <f t="shared" si="0"/>
        <v>15</v>
      </c>
      <c r="F17" s="98">
        <f t="shared" si="2"/>
        <v>1</v>
      </c>
      <c r="G17" s="13">
        <v>1</v>
      </c>
      <c r="H17" s="13">
        <v>1</v>
      </c>
      <c r="I17" s="13">
        <v>1</v>
      </c>
      <c r="J17" s="13" t="s">
        <v>263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73">
        <v>1</v>
      </c>
      <c r="V17" s="26">
        <v>1</v>
      </c>
    </row>
    <row r="18" spans="1:22" x14ac:dyDescent="0.25">
      <c r="A18" s="24">
        <v>15</v>
      </c>
      <c r="B18" s="3" t="s">
        <v>101</v>
      </c>
      <c r="C18" s="12"/>
      <c r="D18" s="174">
        <f t="shared" si="1"/>
        <v>1</v>
      </c>
      <c r="E18" s="14">
        <f t="shared" si="0"/>
        <v>15</v>
      </c>
      <c r="F18" s="98">
        <f t="shared" si="2"/>
        <v>1</v>
      </c>
      <c r="G18" s="13">
        <v>1</v>
      </c>
      <c r="H18" s="13">
        <v>1</v>
      </c>
      <c r="I18" s="13">
        <v>1</v>
      </c>
      <c r="J18" s="13" t="s">
        <v>263</v>
      </c>
      <c r="K18" s="13">
        <v>1</v>
      </c>
      <c r="L18" s="13">
        <v>1</v>
      </c>
      <c r="M18" s="13">
        <v>1</v>
      </c>
      <c r="N18" s="13">
        <v>1</v>
      </c>
      <c r="O18" s="13">
        <v>1</v>
      </c>
      <c r="P18" s="13">
        <v>1</v>
      </c>
      <c r="Q18" s="13">
        <v>1</v>
      </c>
      <c r="R18" s="13">
        <v>1</v>
      </c>
      <c r="S18" s="13">
        <v>1</v>
      </c>
      <c r="T18" s="13">
        <v>1</v>
      </c>
      <c r="U18" s="173">
        <v>1</v>
      </c>
      <c r="V18" s="26">
        <v>1</v>
      </c>
    </row>
    <row r="19" spans="1:22" x14ac:dyDescent="0.25">
      <c r="A19" s="24">
        <v>16</v>
      </c>
      <c r="B19" s="3" t="s">
        <v>102</v>
      </c>
      <c r="C19" s="12"/>
      <c r="D19" s="174">
        <f t="shared" si="1"/>
        <v>1</v>
      </c>
      <c r="E19" s="14">
        <f t="shared" si="0"/>
        <v>13</v>
      </c>
      <c r="F19" s="98">
        <f t="shared" si="2"/>
        <v>0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0</v>
      </c>
      <c r="R19" s="13">
        <v>1</v>
      </c>
      <c r="S19" s="13">
        <v>1</v>
      </c>
      <c r="T19" s="13">
        <v>0</v>
      </c>
      <c r="U19" s="173">
        <v>0</v>
      </c>
      <c r="V19" s="26">
        <v>1</v>
      </c>
    </row>
    <row r="20" spans="1:22" x14ac:dyDescent="0.25">
      <c r="A20" s="24">
        <v>17</v>
      </c>
      <c r="B20" s="4" t="s">
        <v>30</v>
      </c>
      <c r="C20" s="66"/>
      <c r="D20" s="174">
        <f t="shared" si="1"/>
        <v>1</v>
      </c>
      <c r="E20" s="14">
        <f t="shared" si="0"/>
        <v>12</v>
      </c>
      <c r="F20" s="98">
        <f t="shared" si="2"/>
        <v>0</v>
      </c>
      <c r="G20" s="13">
        <v>1</v>
      </c>
      <c r="H20" s="13">
        <v>1</v>
      </c>
      <c r="I20" s="13">
        <v>1</v>
      </c>
      <c r="J20" s="13">
        <v>1</v>
      </c>
      <c r="K20" s="13">
        <v>0</v>
      </c>
      <c r="L20" s="13">
        <v>1</v>
      </c>
      <c r="M20" s="13">
        <v>0</v>
      </c>
      <c r="N20" s="13">
        <v>1</v>
      </c>
      <c r="O20" s="13">
        <v>1</v>
      </c>
      <c r="P20" s="13">
        <v>1</v>
      </c>
      <c r="Q20" s="13">
        <v>0</v>
      </c>
      <c r="R20" s="13">
        <v>1</v>
      </c>
      <c r="S20" s="13">
        <v>1</v>
      </c>
      <c r="T20" s="13">
        <v>0</v>
      </c>
      <c r="U20" s="173">
        <v>1</v>
      </c>
      <c r="V20" s="26">
        <v>1</v>
      </c>
    </row>
    <row r="21" spans="1:22" x14ac:dyDescent="0.25">
      <c r="A21" s="24">
        <v>18</v>
      </c>
      <c r="B21" s="4" t="s">
        <v>23</v>
      </c>
      <c r="C21" s="66"/>
      <c r="D21" s="174">
        <f t="shared" si="1"/>
        <v>1</v>
      </c>
      <c r="E21" s="14">
        <f t="shared" si="0"/>
        <v>15</v>
      </c>
      <c r="F21" s="98">
        <f t="shared" si="2"/>
        <v>0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1</v>
      </c>
      <c r="N21" s="13">
        <v>1</v>
      </c>
      <c r="O21" s="13">
        <v>1</v>
      </c>
      <c r="P21" s="13">
        <v>1</v>
      </c>
      <c r="Q21" s="13">
        <v>1</v>
      </c>
      <c r="R21" s="13">
        <v>1</v>
      </c>
      <c r="S21" s="13">
        <v>1</v>
      </c>
      <c r="T21" s="13">
        <v>0</v>
      </c>
      <c r="U21" s="173">
        <v>1</v>
      </c>
      <c r="V21" s="26">
        <v>1</v>
      </c>
    </row>
    <row r="22" spans="1:22" x14ac:dyDescent="0.25">
      <c r="A22" s="24">
        <v>19</v>
      </c>
      <c r="B22" s="3" t="s">
        <v>103</v>
      </c>
      <c r="C22" s="12"/>
      <c r="D22" s="174">
        <f t="shared" si="1"/>
        <v>0</v>
      </c>
      <c r="E22" s="14">
        <f t="shared" si="0"/>
        <v>11</v>
      </c>
      <c r="F22" s="98">
        <f t="shared" si="2"/>
        <v>0</v>
      </c>
      <c r="G22" s="13">
        <v>1</v>
      </c>
      <c r="H22" s="13">
        <v>1</v>
      </c>
      <c r="I22" s="13">
        <v>0</v>
      </c>
      <c r="J22" s="13">
        <v>0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  <c r="Q22" s="13">
        <v>0</v>
      </c>
      <c r="R22" s="13">
        <v>0</v>
      </c>
      <c r="S22" s="13">
        <v>1</v>
      </c>
      <c r="T22" s="13">
        <v>0</v>
      </c>
      <c r="U22" s="173">
        <v>1</v>
      </c>
      <c r="V22" s="26">
        <v>1</v>
      </c>
    </row>
    <row r="23" spans="1:22" x14ac:dyDescent="0.25">
      <c r="A23" s="24">
        <v>20</v>
      </c>
      <c r="B23" s="4" t="s">
        <v>104</v>
      </c>
      <c r="C23" s="28"/>
      <c r="D23" s="174">
        <f t="shared" si="1"/>
        <v>1</v>
      </c>
      <c r="E23" s="14">
        <f t="shared" si="0"/>
        <v>15</v>
      </c>
      <c r="F23" s="98">
        <f t="shared" si="2"/>
        <v>0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0</v>
      </c>
      <c r="U23" s="173">
        <v>1</v>
      </c>
      <c r="V23" s="26">
        <v>1</v>
      </c>
    </row>
    <row r="24" spans="1:22" x14ac:dyDescent="0.25">
      <c r="A24" s="24">
        <v>21</v>
      </c>
      <c r="B24" s="4" t="s">
        <v>105</v>
      </c>
      <c r="C24" s="28"/>
      <c r="D24" s="174">
        <f t="shared" si="1"/>
        <v>1</v>
      </c>
      <c r="E24" s="14">
        <f t="shared" si="0"/>
        <v>13</v>
      </c>
      <c r="F24" s="98">
        <f t="shared" si="2"/>
        <v>0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0</v>
      </c>
      <c r="N24" s="13">
        <v>1</v>
      </c>
      <c r="O24" s="13">
        <v>1</v>
      </c>
      <c r="P24" s="13">
        <v>1</v>
      </c>
      <c r="Q24" s="13">
        <v>1</v>
      </c>
      <c r="R24" s="13">
        <v>0</v>
      </c>
      <c r="S24" s="13">
        <v>1</v>
      </c>
      <c r="T24" s="13">
        <v>0</v>
      </c>
      <c r="U24" s="173">
        <v>1</v>
      </c>
      <c r="V24" s="26">
        <v>1</v>
      </c>
    </row>
    <row r="25" spans="1:22" x14ac:dyDescent="0.25">
      <c r="A25" s="24">
        <v>22</v>
      </c>
      <c r="B25" s="4" t="s">
        <v>21</v>
      </c>
      <c r="C25" s="28"/>
      <c r="D25" s="174">
        <f t="shared" si="1"/>
        <v>1</v>
      </c>
      <c r="E25" s="14">
        <f t="shared" si="0"/>
        <v>14</v>
      </c>
      <c r="F25" s="98">
        <f t="shared" si="2"/>
        <v>1</v>
      </c>
      <c r="G25" s="13">
        <v>1</v>
      </c>
      <c r="H25" s="13">
        <v>1</v>
      </c>
      <c r="I25" s="13">
        <v>1</v>
      </c>
      <c r="J25" s="13" t="s">
        <v>263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  <c r="P25" s="13">
        <v>1</v>
      </c>
      <c r="Q25" s="13">
        <v>1</v>
      </c>
      <c r="R25" s="13">
        <v>1</v>
      </c>
      <c r="S25" s="13">
        <v>1</v>
      </c>
      <c r="T25" s="13">
        <v>0</v>
      </c>
      <c r="U25" s="173">
        <v>1</v>
      </c>
      <c r="V25" s="26">
        <v>1</v>
      </c>
    </row>
    <row r="26" spans="1:22" x14ac:dyDescent="0.25">
      <c r="A26" s="24">
        <v>23</v>
      </c>
      <c r="B26" s="4" t="s">
        <v>31</v>
      </c>
      <c r="C26" s="28"/>
      <c r="D26" s="174">
        <f t="shared" si="1"/>
        <v>1</v>
      </c>
      <c r="E26" s="14">
        <f t="shared" si="0"/>
        <v>14</v>
      </c>
      <c r="F26" s="98">
        <f t="shared" si="2"/>
        <v>0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  <c r="L26" s="13">
        <v>1</v>
      </c>
      <c r="M26" s="13">
        <v>0</v>
      </c>
      <c r="N26" s="13">
        <v>1</v>
      </c>
      <c r="O26" s="13">
        <v>1</v>
      </c>
      <c r="P26" s="13">
        <v>1</v>
      </c>
      <c r="Q26" s="13">
        <v>1</v>
      </c>
      <c r="R26" s="13">
        <v>1</v>
      </c>
      <c r="S26" s="13">
        <v>1</v>
      </c>
      <c r="T26" s="13">
        <v>0</v>
      </c>
      <c r="U26" s="173">
        <v>1</v>
      </c>
      <c r="V26" s="26">
        <v>1</v>
      </c>
    </row>
    <row r="27" spans="1:22" x14ac:dyDescent="0.25">
      <c r="A27" s="24">
        <v>24</v>
      </c>
      <c r="B27" s="4" t="s">
        <v>20</v>
      </c>
      <c r="C27" s="28"/>
      <c r="D27" s="174">
        <f t="shared" si="1"/>
        <v>1</v>
      </c>
      <c r="E27" s="14">
        <f t="shared" si="0"/>
        <v>14</v>
      </c>
      <c r="F27" s="98">
        <f t="shared" si="2"/>
        <v>0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0</v>
      </c>
      <c r="N27" s="13">
        <v>1</v>
      </c>
      <c r="O27" s="13">
        <v>1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73">
        <v>1</v>
      </c>
      <c r="V27" s="26">
        <v>1</v>
      </c>
    </row>
    <row r="28" spans="1:22" x14ac:dyDescent="0.25">
      <c r="A28" s="24">
        <v>25</v>
      </c>
      <c r="B28" s="4" t="s">
        <v>106</v>
      </c>
      <c r="C28" s="28"/>
      <c r="D28" s="174">
        <f t="shared" si="1"/>
        <v>1</v>
      </c>
      <c r="E28" s="14">
        <f t="shared" si="0"/>
        <v>16</v>
      </c>
      <c r="F28" s="98">
        <f t="shared" si="2"/>
        <v>0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73">
        <v>1</v>
      </c>
      <c r="V28" s="26">
        <v>1</v>
      </c>
    </row>
    <row r="29" spans="1:22" x14ac:dyDescent="0.25">
      <c r="A29" s="24">
        <v>26</v>
      </c>
      <c r="B29" s="4" t="s">
        <v>107</v>
      </c>
      <c r="C29" s="28">
        <v>1</v>
      </c>
      <c r="D29" s="174">
        <f t="shared" si="1"/>
        <v>0</v>
      </c>
      <c r="E29" s="14">
        <f t="shared" si="0"/>
        <v>9</v>
      </c>
      <c r="F29" s="98">
        <f t="shared" si="2"/>
        <v>0</v>
      </c>
      <c r="G29" s="13">
        <v>0</v>
      </c>
      <c r="H29" s="13">
        <v>0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0</v>
      </c>
      <c r="O29" s="13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73">
        <v>1</v>
      </c>
      <c r="V29" s="26">
        <v>1</v>
      </c>
    </row>
    <row r="30" spans="1:22" ht="13.8" thickBot="1" x14ac:dyDescent="0.3">
      <c r="A30" s="32"/>
      <c r="B30" s="37"/>
      <c r="C30" s="38"/>
      <c r="D30" s="38"/>
      <c r="E30" s="14">
        <f t="shared" si="0"/>
        <v>0</v>
      </c>
      <c r="F30" s="102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</row>
    <row r="31" spans="1:22" ht="13.8" thickBot="1" x14ac:dyDescent="0.3">
      <c r="A31" s="46"/>
      <c r="B31" s="47"/>
      <c r="C31" s="29"/>
      <c r="D31" s="29">
        <f>SUM(D4:D30)</f>
        <v>24</v>
      </c>
      <c r="E31" s="176">
        <f>AVERAGE(G31:V31)</f>
        <v>23.125</v>
      </c>
      <c r="F31" s="29">
        <f t="shared" ref="F31:V31" si="3">SUM(F4:F30)</f>
        <v>10</v>
      </c>
      <c r="G31" s="29">
        <f t="shared" si="3"/>
        <v>25</v>
      </c>
      <c r="H31" s="29">
        <f t="shared" si="3"/>
        <v>25</v>
      </c>
      <c r="I31" s="29">
        <f t="shared" si="3"/>
        <v>24</v>
      </c>
      <c r="J31" s="29">
        <f t="shared" si="3"/>
        <v>14</v>
      </c>
      <c r="K31" s="29">
        <f t="shared" si="3"/>
        <v>25</v>
      </c>
      <c r="L31" s="29">
        <f t="shared" si="3"/>
        <v>26</v>
      </c>
      <c r="M31" s="29">
        <f t="shared" si="3"/>
        <v>22</v>
      </c>
      <c r="N31" s="29">
        <f t="shared" si="3"/>
        <v>25</v>
      </c>
      <c r="O31" s="29">
        <f t="shared" si="3"/>
        <v>25</v>
      </c>
      <c r="P31" s="29">
        <f t="shared" si="3"/>
        <v>26</v>
      </c>
      <c r="Q31" s="29">
        <f t="shared" si="3"/>
        <v>21</v>
      </c>
      <c r="R31" s="29">
        <f t="shared" si="3"/>
        <v>22</v>
      </c>
      <c r="S31" s="29">
        <f t="shared" si="3"/>
        <v>26</v>
      </c>
      <c r="T31" s="29">
        <f t="shared" si="3"/>
        <v>16</v>
      </c>
      <c r="U31" s="29">
        <f t="shared" si="3"/>
        <v>25</v>
      </c>
      <c r="V31" s="29">
        <f t="shared" si="3"/>
        <v>23</v>
      </c>
    </row>
    <row r="32" spans="1:22" x14ac:dyDescent="0.25">
      <c r="A32" s="48"/>
      <c r="B32" s="49" t="s">
        <v>129</v>
      </c>
      <c r="F32" s="103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</row>
    <row r="33" spans="1:22" ht="13.8" thickBot="1" x14ac:dyDescent="0.3">
      <c r="A33" s="50">
        <v>1</v>
      </c>
      <c r="B33" s="51" t="s">
        <v>130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</row>
    <row r="34" spans="1:22" x14ac:dyDescent="0.25">
      <c r="A34" s="67"/>
      <c r="B34" s="69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</row>
    <row r="35" spans="1:22" x14ac:dyDescent="0.25"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</row>
    <row r="36" spans="1:22" x14ac:dyDescent="0.25"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</row>
    <row r="37" spans="1:22" x14ac:dyDescent="0.25"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</row>
    <row r="38" spans="1:22" x14ac:dyDescent="0.25"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</row>
    <row r="39" spans="1:22" x14ac:dyDescent="0.25"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</row>
    <row r="40" spans="1:22" x14ac:dyDescent="0.25"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</row>
    <row r="41" spans="1:22" x14ac:dyDescent="0.25"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1:22" x14ac:dyDescent="0.25"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</row>
    <row r="43" spans="1:22" x14ac:dyDescent="0.25"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</row>
    <row r="44" spans="1:22" x14ac:dyDescent="0.25"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</row>
    <row r="45" spans="1:22" x14ac:dyDescent="0.25"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</row>
    <row r="46" spans="1:22" x14ac:dyDescent="0.25"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</row>
    <row r="47" spans="1:22" x14ac:dyDescent="0.25"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</row>
    <row r="48" spans="1:22" x14ac:dyDescent="0.25"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</row>
    <row r="49" spans="7:22" x14ac:dyDescent="0.25"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</row>
    <row r="50" spans="7:22" x14ac:dyDescent="0.25"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</row>
    <row r="51" spans="7:22" x14ac:dyDescent="0.25"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7:22" x14ac:dyDescent="0.25"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7:22" x14ac:dyDescent="0.25"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</row>
    <row r="54" spans="7:22" x14ac:dyDescent="0.25"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</row>
    <row r="55" spans="7:22" x14ac:dyDescent="0.25"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</row>
    <row r="56" spans="7:22" x14ac:dyDescent="0.25"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</row>
    <row r="57" spans="7:22" x14ac:dyDescent="0.25"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</row>
    <row r="58" spans="7:22" x14ac:dyDescent="0.25"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</row>
    <row r="59" spans="7:22" x14ac:dyDescent="0.25"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</row>
    <row r="60" spans="7:22" x14ac:dyDescent="0.25"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7:22" x14ac:dyDescent="0.25"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</row>
    <row r="62" spans="7:22" x14ac:dyDescent="0.25"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</row>
    <row r="63" spans="7:22" x14ac:dyDescent="0.25"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</row>
    <row r="64" spans="7:22" x14ac:dyDescent="0.25"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</row>
    <row r="65" spans="7:22" x14ac:dyDescent="0.25"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</row>
    <row r="66" spans="7:22" x14ac:dyDescent="0.25"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</row>
    <row r="67" spans="7:22" x14ac:dyDescent="0.25"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</row>
    <row r="68" spans="7:22" x14ac:dyDescent="0.25"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</row>
  </sheetData>
  <conditionalFormatting sqref="E1">
    <cfRule type="colorScale" priority="136">
      <colorScale>
        <cfvo type="min"/>
        <cfvo type="max"/>
        <color rgb="FFFFEF9C"/>
        <color rgb="FF63BE7B"/>
      </colorScale>
    </cfRule>
  </conditionalFormatting>
  <conditionalFormatting sqref="E33:E1048576 E1:E2">
    <cfRule type="colorScale" priority="137">
      <colorScale>
        <cfvo type="min"/>
        <cfvo type="max"/>
        <color rgb="FFFFEF9C"/>
        <color rgb="FF63BE7B"/>
      </colorScale>
    </cfRule>
  </conditionalFormatting>
  <conditionalFormatting sqref="E4:E30">
    <cfRule type="dataBar" priority="139">
      <dataBar>
        <cfvo type="min"/>
        <cfvo type="max"/>
        <color rgb="FFFFB628"/>
      </dataBar>
    </cfRule>
  </conditionalFormatting>
  <conditionalFormatting sqref="E32:F32 H32:W32 W31">
    <cfRule type="colorScale" priority="141">
      <colorScale>
        <cfvo type="min"/>
        <cfvo type="max"/>
        <color rgb="FFFFEF9C"/>
        <color rgb="FF63BE7B"/>
      </colorScale>
    </cfRule>
  </conditionalFormatting>
  <conditionalFormatting sqref="G32">
    <cfRule type="colorScale" priority="3">
      <colorScale>
        <cfvo type="min"/>
        <cfvo type="max"/>
        <color rgb="FFFFEF9C"/>
        <color rgb="FF63BE7B"/>
      </colorScale>
    </cfRule>
  </conditionalFormatting>
  <conditionalFormatting sqref="D4:D29">
    <cfRule type="cellIs" dxfId="7" priority="1" operator="notEqual">
      <formula>1</formula>
    </cfRule>
    <cfRule type="cellIs" dxfId="6" priority="2" operator="equal">
      <formula>1</formula>
    </cfRule>
  </conditionalFormatting>
  <dataValidations count="2">
    <dataValidation type="whole" allowBlank="1" showInputMessage="1" showErrorMessage="1" sqref="F4:F29 F2:V2">
      <formula1>0</formula1>
      <formula2>1</formula2>
    </dataValidation>
    <dataValidation type="list" allowBlank="1" showInputMessage="1" showErrorMessage="1" error="0 = niet in het curriculum_x000a_1=in het curriculum_x000a_a = komt in het curruculum" sqref="G4:V29">
      <formula1>"0,1,a"</formula1>
    </dataValidation>
  </dataValidation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opLeftCell="A20" workbookViewId="0">
      <selection activeCell="P2" sqref="P2"/>
    </sheetView>
  </sheetViews>
  <sheetFormatPr defaultColWidth="8.88671875" defaultRowHeight="13.2" x14ac:dyDescent="0.25"/>
  <cols>
    <col min="1" max="1" width="5.33203125" style="1" customWidth="1"/>
    <col min="2" max="2" width="46.109375" style="58" customWidth="1"/>
    <col min="3" max="3" width="5.44140625" customWidth="1"/>
    <col min="4" max="4" width="6.44140625" customWidth="1"/>
    <col min="5" max="5" width="14.33203125" customWidth="1"/>
    <col min="6" max="6" width="4" style="104" customWidth="1"/>
    <col min="7" max="14" width="4" style="1" customWidth="1"/>
    <col min="15" max="15" width="4" style="15" customWidth="1"/>
    <col min="16" max="22" width="4" style="1" customWidth="1"/>
  </cols>
  <sheetData>
    <row r="1" spans="1:22" s="2" customFormat="1" ht="58.35" customHeight="1" x14ac:dyDescent="0.35">
      <c r="A1" s="16" t="s">
        <v>5</v>
      </c>
      <c r="B1" s="120" t="s">
        <v>151</v>
      </c>
      <c r="C1" s="57" t="s">
        <v>123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20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s="5" customFormat="1" ht="20.25" customHeight="1" x14ac:dyDescent="0.25">
      <c r="A2" s="22">
        <v>0</v>
      </c>
      <c r="B2" s="123" t="s">
        <v>261</v>
      </c>
      <c r="C2" s="8"/>
      <c r="D2" s="8"/>
      <c r="E2" s="9">
        <f>COUNTIF(G2:W2,1)</f>
        <v>13</v>
      </c>
      <c r="F2" s="100"/>
      <c r="G2" s="10">
        <v>1</v>
      </c>
      <c r="H2" s="171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/>
      <c r="Q2" s="10"/>
      <c r="R2" s="10">
        <v>1</v>
      </c>
      <c r="S2" s="10">
        <v>1</v>
      </c>
      <c r="T2" s="10"/>
      <c r="U2" s="171">
        <v>1</v>
      </c>
      <c r="V2" s="23">
        <v>1</v>
      </c>
    </row>
    <row r="3" spans="1:22" s="5" customFormat="1" ht="13.8" x14ac:dyDescent="0.25">
      <c r="A3" s="22"/>
      <c r="B3" s="124" t="s">
        <v>262</v>
      </c>
      <c r="C3" s="8"/>
      <c r="D3" s="40"/>
      <c r="E3" s="9"/>
      <c r="F3" s="105"/>
      <c r="G3" s="10"/>
      <c r="H3" s="17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71"/>
      <c r="V3" s="23"/>
    </row>
    <row r="4" spans="1:22" x14ac:dyDescent="0.25">
      <c r="A4" s="61">
        <v>1</v>
      </c>
      <c r="B4" s="63" t="s">
        <v>152</v>
      </c>
      <c r="C4" s="12"/>
      <c r="D4" s="174">
        <f>IF((F4+E4)&gt;=0.75*$E$2,1,0)</f>
        <v>1</v>
      </c>
      <c r="E4" s="14">
        <f t="shared" ref="E4:E47" si="0">COUNTIF(G4:W4,1)</f>
        <v>13</v>
      </c>
      <c r="F4" s="98">
        <f>COUNTIF(G4:W4,"a")</f>
        <v>0</v>
      </c>
      <c r="G4" s="13">
        <v>1</v>
      </c>
      <c r="H4" s="17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70">
        <v>1</v>
      </c>
      <c r="O4" s="13">
        <v>1</v>
      </c>
      <c r="P4" s="13">
        <v>0</v>
      </c>
      <c r="Q4" s="13">
        <v>0</v>
      </c>
      <c r="R4" s="13">
        <v>1</v>
      </c>
      <c r="S4" s="13">
        <v>1</v>
      </c>
      <c r="T4" s="13">
        <v>0</v>
      </c>
      <c r="U4" s="173">
        <v>1</v>
      </c>
      <c r="V4" s="26">
        <v>1</v>
      </c>
    </row>
    <row r="5" spans="1:22" x14ac:dyDescent="0.25">
      <c r="A5" s="61">
        <v>2</v>
      </c>
      <c r="B5" s="63" t="s">
        <v>153</v>
      </c>
      <c r="C5" s="12"/>
      <c r="D5" s="174">
        <f t="shared" ref="D5:D46" si="1">IF((F5+E5)&gt;=0.75*$E$2,1,0)</f>
        <v>1</v>
      </c>
      <c r="E5" s="14">
        <f t="shared" si="0"/>
        <v>12</v>
      </c>
      <c r="F5" s="98">
        <f t="shared" ref="F5:F46" si="2">COUNTIF(G5:W5,"a")</f>
        <v>1</v>
      </c>
      <c r="G5" s="13">
        <v>1</v>
      </c>
      <c r="H5" s="17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70">
        <v>1</v>
      </c>
      <c r="O5" s="13">
        <v>1</v>
      </c>
      <c r="P5" s="13">
        <v>0</v>
      </c>
      <c r="Q5" s="13">
        <v>0</v>
      </c>
      <c r="R5" s="13">
        <v>1</v>
      </c>
      <c r="S5" s="13">
        <v>1</v>
      </c>
      <c r="T5" s="13">
        <v>0</v>
      </c>
      <c r="U5" s="173">
        <v>1</v>
      </c>
      <c r="V5" s="156" t="s">
        <v>263</v>
      </c>
    </row>
    <row r="6" spans="1:22" x14ac:dyDescent="0.25">
      <c r="A6" s="61">
        <v>3</v>
      </c>
      <c r="B6" s="64" t="s">
        <v>154</v>
      </c>
      <c r="C6" s="12"/>
      <c r="D6" s="174">
        <f t="shared" si="1"/>
        <v>1</v>
      </c>
      <c r="E6" s="14">
        <f t="shared" si="0"/>
        <v>13</v>
      </c>
      <c r="F6" s="98">
        <f t="shared" si="2"/>
        <v>0</v>
      </c>
      <c r="G6" s="13">
        <v>1</v>
      </c>
      <c r="H6" s="17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70">
        <v>1</v>
      </c>
      <c r="O6" s="13">
        <v>1</v>
      </c>
      <c r="P6" s="13">
        <v>0</v>
      </c>
      <c r="Q6" s="13">
        <v>0</v>
      </c>
      <c r="R6" s="13">
        <v>1</v>
      </c>
      <c r="S6" s="13">
        <v>1</v>
      </c>
      <c r="T6" s="13">
        <v>0</v>
      </c>
      <c r="U6" s="173">
        <v>1</v>
      </c>
      <c r="V6" s="26">
        <v>1</v>
      </c>
    </row>
    <row r="7" spans="1:22" x14ac:dyDescent="0.25">
      <c r="A7" s="61">
        <v>4</v>
      </c>
      <c r="B7" s="63" t="s">
        <v>155</v>
      </c>
      <c r="C7" s="12"/>
      <c r="D7" s="174">
        <f t="shared" si="1"/>
        <v>1</v>
      </c>
      <c r="E7" s="14">
        <f t="shared" si="0"/>
        <v>11</v>
      </c>
      <c r="F7" s="98">
        <f t="shared" si="2"/>
        <v>0</v>
      </c>
      <c r="G7" s="13">
        <v>1</v>
      </c>
      <c r="H7" s="17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70">
        <v>1</v>
      </c>
      <c r="O7" s="13">
        <v>1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73">
        <v>0</v>
      </c>
      <c r="V7" s="26">
        <v>1</v>
      </c>
    </row>
    <row r="8" spans="1:22" x14ac:dyDescent="0.25">
      <c r="A8" s="61">
        <v>5</v>
      </c>
      <c r="B8" s="63" t="s">
        <v>156</v>
      </c>
      <c r="C8" s="12"/>
      <c r="D8" s="174">
        <f t="shared" si="1"/>
        <v>0</v>
      </c>
      <c r="E8" s="14">
        <f t="shared" si="0"/>
        <v>8</v>
      </c>
      <c r="F8" s="98">
        <f t="shared" si="2"/>
        <v>0</v>
      </c>
      <c r="G8" s="13">
        <v>1</v>
      </c>
      <c r="H8" s="173">
        <v>1</v>
      </c>
      <c r="I8" s="13">
        <v>1</v>
      </c>
      <c r="J8" s="13">
        <v>1</v>
      </c>
      <c r="K8" s="13">
        <v>0</v>
      </c>
      <c r="L8" s="13">
        <v>1</v>
      </c>
      <c r="M8" s="13">
        <v>0</v>
      </c>
      <c r="N8" s="170">
        <v>0</v>
      </c>
      <c r="O8" s="13">
        <v>1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73">
        <v>0</v>
      </c>
      <c r="V8" s="26">
        <v>1</v>
      </c>
    </row>
    <row r="9" spans="1:22" x14ac:dyDescent="0.25">
      <c r="A9" s="61">
        <v>6</v>
      </c>
      <c r="B9" s="63" t="s">
        <v>157</v>
      </c>
      <c r="C9" s="12"/>
      <c r="D9" s="174">
        <f t="shared" si="1"/>
        <v>1</v>
      </c>
      <c r="E9" s="14">
        <f t="shared" si="0"/>
        <v>13</v>
      </c>
      <c r="F9" s="98">
        <f t="shared" si="2"/>
        <v>0</v>
      </c>
      <c r="G9" s="13">
        <v>1</v>
      </c>
      <c r="H9" s="17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70">
        <v>1</v>
      </c>
      <c r="O9" s="13">
        <v>1</v>
      </c>
      <c r="P9" s="13">
        <v>0</v>
      </c>
      <c r="Q9" s="13">
        <v>0</v>
      </c>
      <c r="R9" s="13">
        <v>1</v>
      </c>
      <c r="S9" s="13">
        <v>1</v>
      </c>
      <c r="T9" s="13">
        <v>0</v>
      </c>
      <c r="U9" s="173">
        <v>1</v>
      </c>
      <c r="V9" s="26">
        <v>1</v>
      </c>
    </row>
    <row r="10" spans="1:22" x14ac:dyDescent="0.25">
      <c r="A10" s="61">
        <v>7</v>
      </c>
      <c r="B10" s="63" t="s">
        <v>158</v>
      </c>
      <c r="C10" s="12"/>
      <c r="D10" s="174">
        <f t="shared" si="1"/>
        <v>1</v>
      </c>
      <c r="E10" s="14">
        <f t="shared" si="0"/>
        <v>10</v>
      </c>
      <c r="F10" s="98">
        <f t="shared" si="2"/>
        <v>1</v>
      </c>
      <c r="G10" s="13">
        <v>0</v>
      </c>
      <c r="H10" s="173">
        <v>1</v>
      </c>
      <c r="I10" s="13">
        <v>1</v>
      </c>
      <c r="J10" s="13">
        <v>1</v>
      </c>
      <c r="K10" s="13" t="s">
        <v>263</v>
      </c>
      <c r="L10" s="13">
        <v>1</v>
      </c>
      <c r="M10" s="13">
        <v>1</v>
      </c>
      <c r="N10" s="170">
        <v>1</v>
      </c>
      <c r="O10" s="13">
        <v>1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73">
        <v>1</v>
      </c>
      <c r="V10" s="26">
        <v>1</v>
      </c>
    </row>
    <row r="11" spans="1:22" x14ac:dyDescent="0.25">
      <c r="A11" s="61">
        <v>8</v>
      </c>
      <c r="B11" s="63" t="s">
        <v>159</v>
      </c>
      <c r="C11" s="12"/>
      <c r="D11" s="174">
        <f t="shared" si="1"/>
        <v>0</v>
      </c>
      <c r="E11" s="14">
        <f t="shared" si="0"/>
        <v>8</v>
      </c>
      <c r="F11" s="98">
        <f t="shared" si="2"/>
        <v>0</v>
      </c>
      <c r="G11" s="13">
        <v>1</v>
      </c>
      <c r="H11" s="173">
        <v>0</v>
      </c>
      <c r="I11" s="13">
        <v>1</v>
      </c>
      <c r="J11" s="13">
        <v>1</v>
      </c>
      <c r="K11" s="13">
        <v>0</v>
      </c>
      <c r="L11" s="13">
        <v>1</v>
      </c>
      <c r="M11" s="13">
        <v>1</v>
      </c>
      <c r="N11" s="170">
        <v>0</v>
      </c>
      <c r="O11" s="13">
        <v>1</v>
      </c>
      <c r="P11" s="13">
        <v>0</v>
      </c>
      <c r="Q11" s="13">
        <v>0</v>
      </c>
      <c r="R11" s="13">
        <v>1</v>
      </c>
      <c r="S11" s="13">
        <v>1</v>
      </c>
      <c r="T11" s="13">
        <v>0</v>
      </c>
      <c r="U11" s="173">
        <v>0</v>
      </c>
      <c r="V11" s="26">
        <v>0</v>
      </c>
    </row>
    <row r="12" spans="1:22" x14ac:dyDescent="0.25">
      <c r="A12" s="61">
        <v>9</v>
      </c>
      <c r="B12" s="63" t="s">
        <v>160</v>
      </c>
      <c r="C12" s="12"/>
      <c r="D12" s="174">
        <f t="shared" si="1"/>
        <v>1</v>
      </c>
      <c r="E12" s="14">
        <f t="shared" si="0"/>
        <v>13</v>
      </c>
      <c r="F12" s="98">
        <f t="shared" si="2"/>
        <v>0</v>
      </c>
      <c r="G12" s="13">
        <v>1</v>
      </c>
      <c r="H12" s="17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70">
        <v>1</v>
      </c>
      <c r="O12" s="13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73">
        <v>1</v>
      </c>
      <c r="V12" s="26">
        <v>1</v>
      </c>
    </row>
    <row r="13" spans="1:22" x14ac:dyDescent="0.25">
      <c r="A13" s="61">
        <v>10</v>
      </c>
      <c r="B13" s="63" t="s">
        <v>161</v>
      </c>
      <c r="C13" s="12"/>
      <c r="D13" s="174">
        <f t="shared" si="1"/>
        <v>1</v>
      </c>
      <c r="E13" s="14">
        <f t="shared" si="0"/>
        <v>13</v>
      </c>
      <c r="F13" s="98">
        <f t="shared" si="2"/>
        <v>0</v>
      </c>
      <c r="G13" s="13">
        <v>1</v>
      </c>
      <c r="H13" s="17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70">
        <v>1</v>
      </c>
      <c r="O13" s="13">
        <v>1</v>
      </c>
      <c r="P13" s="13">
        <v>0</v>
      </c>
      <c r="Q13" s="13">
        <v>0</v>
      </c>
      <c r="R13" s="13">
        <v>1</v>
      </c>
      <c r="S13" s="13">
        <v>1</v>
      </c>
      <c r="T13" s="13">
        <v>0</v>
      </c>
      <c r="U13" s="173">
        <v>1</v>
      </c>
      <c r="V13" s="26">
        <v>1</v>
      </c>
    </row>
    <row r="14" spans="1:22" x14ac:dyDescent="0.25">
      <c r="A14" s="61">
        <v>11</v>
      </c>
      <c r="B14" s="63" t="s">
        <v>162</v>
      </c>
      <c r="C14" s="12"/>
      <c r="D14" s="174">
        <f t="shared" si="1"/>
        <v>1</v>
      </c>
      <c r="E14" s="14">
        <f t="shared" si="0"/>
        <v>13</v>
      </c>
      <c r="F14" s="98">
        <f t="shared" si="2"/>
        <v>0</v>
      </c>
      <c r="G14" s="13">
        <v>1</v>
      </c>
      <c r="H14" s="17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70">
        <v>1</v>
      </c>
      <c r="O14" s="13">
        <v>1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73">
        <v>1</v>
      </c>
      <c r="V14" s="26">
        <v>1</v>
      </c>
    </row>
    <row r="15" spans="1:22" x14ac:dyDescent="0.25">
      <c r="A15" s="61">
        <v>12</v>
      </c>
      <c r="B15" s="63" t="s">
        <v>163</v>
      </c>
      <c r="C15" s="12"/>
      <c r="D15" s="174">
        <f t="shared" si="1"/>
        <v>1</v>
      </c>
      <c r="E15" s="14">
        <f t="shared" si="0"/>
        <v>13</v>
      </c>
      <c r="F15" s="98">
        <f t="shared" si="2"/>
        <v>0</v>
      </c>
      <c r="G15" s="13">
        <v>1</v>
      </c>
      <c r="H15" s="17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70">
        <v>1</v>
      </c>
      <c r="O15" s="13">
        <v>1</v>
      </c>
      <c r="P15" s="13">
        <v>0</v>
      </c>
      <c r="Q15" s="13">
        <v>0</v>
      </c>
      <c r="R15" s="13">
        <v>1</v>
      </c>
      <c r="S15" s="13">
        <v>1</v>
      </c>
      <c r="T15" s="13">
        <v>0</v>
      </c>
      <c r="U15" s="173">
        <v>1</v>
      </c>
      <c r="V15" s="26">
        <v>1</v>
      </c>
    </row>
    <row r="16" spans="1:22" x14ac:dyDescent="0.25">
      <c r="A16" s="61">
        <v>13</v>
      </c>
      <c r="B16" s="63" t="s">
        <v>164</v>
      </c>
      <c r="C16" s="12"/>
      <c r="D16" s="174">
        <f t="shared" si="1"/>
        <v>1</v>
      </c>
      <c r="E16" s="14">
        <f t="shared" si="0"/>
        <v>12</v>
      </c>
      <c r="F16" s="98">
        <f t="shared" si="2"/>
        <v>0</v>
      </c>
      <c r="G16" s="13">
        <v>1</v>
      </c>
      <c r="H16" s="17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70">
        <v>0</v>
      </c>
      <c r="O16" s="13">
        <v>1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73">
        <v>1</v>
      </c>
      <c r="V16" s="26">
        <v>1</v>
      </c>
    </row>
    <row r="17" spans="1:22" x14ac:dyDescent="0.25">
      <c r="A17" s="61">
        <v>14</v>
      </c>
      <c r="B17" s="63" t="s">
        <v>165</v>
      </c>
      <c r="C17" s="12"/>
      <c r="D17" s="174">
        <f t="shared" si="1"/>
        <v>0</v>
      </c>
      <c r="E17" s="14">
        <f t="shared" si="0"/>
        <v>7</v>
      </c>
      <c r="F17" s="98">
        <f t="shared" si="2"/>
        <v>1</v>
      </c>
      <c r="G17" s="13">
        <v>1</v>
      </c>
      <c r="H17" s="173">
        <v>1</v>
      </c>
      <c r="I17" s="13">
        <v>0</v>
      </c>
      <c r="J17" s="13">
        <v>0</v>
      </c>
      <c r="K17" s="13" t="s">
        <v>263</v>
      </c>
      <c r="L17" s="13">
        <v>1</v>
      </c>
      <c r="M17" s="13">
        <v>1</v>
      </c>
      <c r="N17" s="170">
        <v>0</v>
      </c>
      <c r="O17" s="13">
        <v>1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73">
        <v>0</v>
      </c>
      <c r="V17" s="26">
        <v>1</v>
      </c>
    </row>
    <row r="18" spans="1:22" x14ac:dyDescent="0.25">
      <c r="A18" s="61">
        <v>15</v>
      </c>
      <c r="B18" s="63" t="s">
        <v>166</v>
      </c>
      <c r="C18" s="12"/>
      <c r="D18" s="174">
        <f t="shared" si="1"/>
        <v>0</v>
      </c>
      <c r="E18" s="14">
        <f t="shared" si="0"/>
        <v>9</v>
      </c>
      <c r="F18" s="98">
        <f t="shared" si="2"/>
        <v>0</v>
      </c>
      <c r="G18" s="13">
        <v>1</v>
      </c>
      <c r="H18" s="173">
        <v>1</v>
      </c>
      <c r="I18" s="13">
        <v>0</v>
      </c>
      <c r="J18" s="13">
        <v>0</v>
      </c>
      <c r="K18" s="13">
        <v>1</v>
      </c>
      <c r="L18" s="13">
        <v>1</v>
      </c>
      <c r="M18" s="13">
        <v>1</v>
      </c>
      <c r="N18" s="170">
        <v>1</v>
      </c>
      <c r="O18" s="13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73">
        <v>0</v>
      </c>
      <c r="V18" s="26">
        <v>1</v>
      </c>
    </row>
    <row r="19" spans="1:22" x14ac:dyDescent="0.25">
      <c r="A19" s="61">
        <v>16</v>
      </c>
      <c r="B19" s="63" t="s">
        <v>167</v>
      </c>
      <c r="C19" s="12"/>
      <c r="D19" s="174">
        <f t="shared" si="1"/>
        <v>1</v>
      </c>
      <c r="E19" s="14">
        <f t="shared" si="0"/>
        <v>13</v>
      </c>
      <c r="F19" s="98">
        <f t="shared" si="2"/>
        <v>0</v>
      </c>
      <c r="G19" s="13">
        <v>1</v>
      </c>
      <c r="H19" s="17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70">
        <v>1</v>
      </c>
      <c r="O19" s="13">
        <v>1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73">
        <v>1</v>
      </c>
      <c r="V19" s="26">
        <v>1</v>
      </c>
    </row>
    <row r="20" spans="1:22" x14ac:dyDescent="0.25">
      <c r="A20" s="61">
        <v>17</v>
      </c>
      <c r="B20" s="63" t="s">
        <v>168</v>
      </c>
      <c r="C20" s="12"/>
      <c r="D20" s="174">
        <f t="shared" si="1"/>
        <v>1</v>
      </c>
      <c r="E20" s="14">
        <f t="shared" si="0"/>
        <v>11</v>
      </c>
      <c r="F20" s="98">
        <f t="shared" si="2"/>
        <v>1</v>
      </c>
      <c r="G20" s="13">
        <v>1</v>
      </c>
      <c r="H20" s="173">
        <v>0</v>
      </c>
      <c r="I20" s="13">
        <v>1</v>
      </c>
      <c r="J20" s="13">
        <v>1</v>
      </c>
      <c r="K20" s="13">
        <v>1</v>
      </c>
      <c r="L20" s="13">
        <v>1</v>
      </c>
      <c r="M20" s="13">
        <v>1</v>
      </c>
      <c r="N20" s="170">
        <v>1</v>
      </c>
      <c r="O20" s="13">
        <v>1</v>
      </c>
      <c r="P20" s="13">
        <v>0</v>
      </c>
      <c r="Q20" s="13">
        <v>0</v>
      </c>
      <c r="R20" s="13" t="s">
        <v>263</v>
      </c>
      <c r="S20" s="13">
        <v>1</v>
      </c>
      <c r="T20" s="13">
        <v>0</v>
      </c>
      <c r="U20" s="173">
        <v>1</v>
      </c>
      <c r="V20" s="26">
        <v>1</v>
      </c>
    </row>
    <row r="21" spans="1:22" x14ac:dyDescent="0.25">
      <c r="A21" s="61">
        <v>18</v>
      </c>
      <c r="B21" s="63" t="s">
        <v>169</v>
      </c>
      <c r="C21" s="12"/>
      <c r="D21" s="174">
        <f t="shared" si="1"/>
        <v>1</v>
      </c>
      <c r="E21" s="14">
        <f t="shared" si="0"/>
        <v>11</v>
      </c>
      <c r="F21" s="98">
        <f t="shared" si="2"/>
        <v>1</v>
      </c>
      <c r="G21" s="13">
        <v>1</v>
      </c>
      <c r="H21" s="173">
        <v>1</v>
      </c>
      <c r="I21" s="13">
        <v>1</v>
      </c>
      <c r="J21" s="13" t="s">
        <v>263</v>
      </c>
      <c r="K21" s="13">
        <v>1</v>
      </c>
      <c r="L21" s="13">
        <v>1</v>
      </c>
      <c r="M21" s="13">
        <v>1</v>
      </c>
      <c r="N21" s="170">
        <v>1</v>
      </c>
      <c r="O21" s="13">
        <v>1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73">
        <v>0</v>
      </c>
      <c r="V21" s="26">
        <v>1</v>
      </c>
    </row>
    <row r="22" spans="1:22" x14ac:dyDescent="0.25">
      <c r="A22" s="61">
        <v>19</v>
      </c>
      <c r="B22" s="63" t="s">
        <v>170</v>
      </c>
      <c r="C22" s="12"/>
      <c r="D22" s="174">
        <f t="shared" si="1"/>
        <v>0</v>
      </c>
      <c r="E22" s="14">
        <f t="shared" si="0"/>
        <v>7</v>
      </c>
      <c r="F22" s="98">
        <f t="shared" si="2"/>
        <v>0</v>
      </c>
      <c r="G22" s="13">
        <v>1</v>
      </c>
      <c r="H22" s="173">
        <v>0</v>
      </c>
      <c r="I22" s="13">
        <v>0</v>
      </c>
      <c r="J22" s="13">
        <v>1</v>
      </c>
      <c r="K22" s="13">
        <v>0</v>
      </c>
      <c r="L22" s="13">
        <v>1</v>
      </c>
      <c r="M22" s="13">
        <v>1</v>
      </c>
      <c r="N22" s="170">
        <v>0</v>
      </c>
      <c r="O22" s="13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73">
        <v>1</v>
      </c>
      <c r="V22" s="26">
        <v>0</v>
      </c>
    </row>
    <row r="23" spans="1:22" x14ac:dyDescent="0.25">
      <c r="A23" s="61">
        <v>20</v>
      </c>
      <c r="B23" s="63" t="s">
        <v>171</v>
      </c>
      <c r="C23" s="12"/>
      <c r="D23" s="174">
        <f t="shared" si="1"/>
        <v>1</v>
      </c>
      <c r="E23" s="14">
        <f t="shared" si="0"/>
        <v>11</v>
      </c>
      <c r="F23" s="98">
        <f t="shared" si="2"/>
        <v>2</v>
      </c>
      <c r="G23" s="13">
        <v>1</v>
      </c>
      <c r="H23" s="17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70">
        <v>1</v>
      </c>
      <c r="O23" s="13" t="s">
        <v>263</v>
      </c>
      <c r="P23" s="13">
        <v>0</v>
      </c>
      <c r="Q23" s="13">
        <v>0</v>
      </c>
      <c r="R23" s="13" t="s">
        <v>263</v>
      </c>
      <c r="S23" s="13">
        <v>1</v>
      </c>
      <c r="T23" s="13">
        <v>0</v>
      </c>
      <c r="U23" s="173">
        <v>1</v>
      </c>
      <c r="V23" s="26">
        <v>1</v>
      </c>
    </row>
    <row r="24" spans="1:22" x14ac:dyDescent="0.25">
      <c r="A24" s="61">
        <v>21</v>
      </c>
      <c r="B24" s="63" t="s">
        <v>172</v>
      </c>
      <c r="C24" s="12"/>
      <c r="D24" s="174">
        <f t="shared" si="1"/>
        <v>1</v>
      </c>
      <c r="E24" s="14">
        <f t="shared" si="0"/>
        <v>11</v>
      </c>
      <c r="F24" s="98">
        <f t="shared" si="2"/>
        <v>0</v>
      </c>
      <c r="G24" s="13">
        <v>1</v>
      </c>
      <c r="H24" s="173">
        <v>1</v>
      </c>
      <c r="I24" s="13">
        <v>1</v>
      </c>
      <c r="J24" s="13">
        <v>1</v>
      </c>
      <c r="K24" s="13">
        <v>0</v>
      </c>
      <c r="L24" s="13">
        <v>1</v>
      </c>
      <c r="M24" s="13">
        <v>0</v>
      </c>
      <c r="N24" s="170">
        <v>1</v>
      </c>
      <c r="O24" s="13">
        <v>1</v>
      </c>
      <c r="P24" s="13">
        <v>0</v>
      </c>
      <c r="Q24" s="13">
        <v>0</v>
      </c>
      <c r="R24" s="13">
        <v>1</v>
      </c>
      <c r="S24" s="13">
        <v>1</v>
      </c>
      <c r="T24" s="13">
        <v>0</v>
      </c>
      <c r="U24" s="173">
        <v>1</v>
      </c>
      <c r="V24" s="26">
        <v>1</v>
      </c>
    </row>
    <row r="25" spans="1:22" x14ac:dyDescent="0.25">
      <c r="A25" s="61">
        <v>22</v>
      </c>
      <c r="B25" s="63" t="s">
        <v>173</v>
      </c>
      <c r="C25" s="12"/>
      <c r="D25" s="174">
        <f t="shared" si="1"/>
        <v>1</v>
      </c>
      <c r="E25" s="14">
        <f t="shared" si="0"/>
        <v>13</v>
      </c>
      <c r="F25" s="98">
        <f t="shared" si="2"/>
        <v>0</v>
      </c>
      <c r="G25" s="13">
        <v>1</v>
      </c>
      <c r="H25" s="17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70">
        <v>1</v>
      </c>
      <c r="O25" s="13">
        <v>1</v>
      </c>
      <c r="P25" s="13">
        <v>0</v>
      </c>
      <c r="Q25" s="13">
        <v>0</v>
      </c>
      <c r="R25" s="13">
        <v>1</v>
      </c>
      <c r="S25" s="13">
        <v>1</v>
      </c>
      <c r="T25" s="13">
        <v>0</v>
      </c>
      <c r="U25" s="173">
        <v>1</v>
      </c>
      <c r="V25" s="26">
        <v>1</v>
      </c>
    </row>
    <row r="26" spans="1:22" x14ac:dyDescent="0.25">
      <c r="A26" s="61">
        <v>23</v>
      </c>
      <c r="B26" s="63" t="s">
        <v>174</v>
      </c>
      <c r="C26" s="12"/>
      <c r="D26" s="174">
        <f t="shared" si="1"/>
        <v>1</v>
      </c>
      <c r="E26" s="14">
        <f t="shared" si="0"/>
        <v>13</v>
      </c>
      <c r="F26" s="98">
        <f t="shared" si="2"/>
        <v>0</v>
      </c>
      <c r="G26" s="13">
        <v>1</v>
      </c>
      <c r="H26" s="173">
        <v>1</v>
      </c>
      <c r="I26" s="13">
        <v>1</v>
      </c>
      <c r="J26" s="13">
        <v>1</v>
      </c>
      <c r="K26" s="13">
        <v>1</v>
      </c>
      <c r="L26" s="13">
        <v>1</v>
      </c>
      <c r="M26" s="13">
        <v>1</v>
      </c>
      <c r="N26" s="170">
        <v>1</v>
      </c>
      <c r="O26" s="13">
        <v>1</v>
      </c>
      <c r="P26" s="13">
        <v>0</v>
      </c>
      <c r="Q26" s="13">
        <v>0</v>
      </c>
      <c r="R26" s="13">
        <v>1</v>
      </c>
      <c r="S26" s="13">
        <v>1</v>
      </c>
      <c r="T26" s="13">
        <v>0</v>
      </c>
      <c r="U26" s="173">
        <v>1</v>
      </c>
      <c r="V26" s="26">
        <v>1</v>
      </c>
    </row>
    <row r="27" spans="1:22" x14ac:dyDescent="0.25">
      <c r="A27" s="61">
        <v>24</v>
      </c>
      <c r="B27" s="63" t="s">
        <v>175</v>
      </c>
      <c r="C27" s="12"/>
      <c r="D27" s="174">
        <f t="shared" si="1"/>
        <v>1</v>
      </c>
      <c r="E27" s="14">
        <f t="shared" si="0"/>
        <v>11</v>
      </c>
      <c r="F27" s="98">
        <f t="shared" si="2"/>
        <v>0</v>
      </c>
      <c r="G27" s="13">
        <v>1</v>
      </c>
      <c r="H27" s="173">
        <v>0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70">
        <v>0</v>
      </c>
      <c r="O27" s="13">
        <v>1</v>
      </c>
      <c r="P27" s="13">
        <v>0</v>
      </c>
      <c r="Q27" s="13">
        <v>0</v>
      </c>
      <c r="R27" s="13">
        <v>1</v>
      </c>
      <c r="S27" s="13">
        <v>1</v>
      </c>
      <c r="T27" s="13">
        <v>0</v>
      </c>
      <c r="U27" s="173">
        <v>1</v>
      </c>
      <c r="V27" s="26">
        <v>1</v>
      </c>
    </row>
    <row r="28" spans="1:22" x14ac:dyDescent="0.25">
      <c r="A28" s="61">
        <v>25</v>
      </c>
      <c r="B28" s="63" t="s">
        <v>176</v>
      </c>
      <c r="C28" s="12"/>
      <c r="D28" s="174">
        <f t="shared" si="1"/>
        <v>1</v>
      </c>
      <c r="E28" s="14">
        <f t="shared" si="0"/>
        <v>13</v>
      </c>
      <c r="F28" s="98">
        <f t="shared" si="2"/>
        <v>0</v>
      </c>
      <c r="G28" s="13">
        <v>1</v>
      </c>
      <c r="H28" s="17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70">
        <v>1</v>
      </c>
      <c r="O28" s="13">
        <v>1</v>
      </c>
      <c r="P28" s="13">
        <v>0</v>
      </c>
      <c r="Q28" s="13">
        <v>0</v>
      </c>
      <c r="R28" s="13">
        <v>1</v>
      </c>
      <c r="S28" s="13">
        <v>1</v>
      </c>
      <c r="T28" s="13">
        <v>0</v>
      </c>
      <c r="U28" s="173">
        <v>1</v>
      </c>
      <c r="V28" s="26">
        <v>1</v>
      </c>
    </row>
    <row r="29" spans="1:22" x14ac:dyDescent="0.25">
      <c r="A29" s="61">
        <v>26</v>
      </c>
      <c r="B29" s="63" t="s">
        <v>177</v>
      </c>
      <c r="C29" s="12"/>
      <c r="D29" s="174">
        <f t="shared" si="1"/>
        <v>1</v>
      </c>
      <c r="E29" s="14">
        <f t="shared" si="0"/>
        <v>12</v>
      </c>
      <c r="F29" s="98">
        <f t="shared" si="2"/>
        <v>0</v>
      </c>
      <c r="G29" s="13">
        <v>1</v>
      </c>
      <c r="H29" s="17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70">
        <v>1</v>
      </c>
      <c r="O29" s="13">
        <v>0</v>
      </c>
      <c r="P29" s="13">
        <v>0</v>
      </c>
      <c r="Q29" s="13">
        <v>0</v>
      </c>
      <c r="R29" s="13">
        <v>1</v>
      </c>
      <c r="S29" s="13">
        <v>1</v>
      </c>
      <c r="T29" s="13">
        <v>0</v>
      </c>
      <c r="U29" s="173">
        <v>1</v>
      </c>
      <c r="V29" s="26">
        <v>1</v>
      </c>
    </row>
    <row r="30" spans="1:22" x14ac:dyDescent="0.25">
      <c r="A30" s="61">
        <v>27</v>
      </c>
      <c r="B30" s="63" t="s">
        <v>178</v>
      </c>
      <c r="C30" s="12"/>
      <c r="D30" s="174">
        <f t="shared" si="1"/>
        <v>1</v>
      </c>
      <c r="E30" s="14">
        <f t="shared" si="0"/>
        <v>11</v>
      </c>
      <c r="F30" s="98">
        <f t="shared" si="2"/>
        <v>1</v>
      </c>
      <c r="G30" s="13">
        <v>1</v>
      </c>
      <c r="H30" s="173">
        <v>1</v>
      </c>
      <c r="I30" s="13">
        <v>1</v>
      </c>
      <c r="J30" s="13">
        <v>1</v>
      </c>
      <c r="K30" s="13" t="s">
        <v>263</v>
      </c>
      <c r="L30" s="13">
        <v>1</v>
      </c>
      <c r="M30" s="13">
        <v>1</v>
      </c>
      <c r="N30" s="170">
        <v>1</v>
      </c>
      <c r="O30" s="13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73">
        <v>1</v>
      </c>
      <c r="V30" s="26">
        <v>1</v>
      </c>
    </row>
    <row r="31" spans="1:22" x14ac:dyDescent="0.25">
      <c r="A31" s="61">
        <v>28</v>
      </c>
      <c r="B31" s="63" t="s">
        <v>179</v>
      </c>
      <c r="C31" s="12"/>
      <c r="D31" s="174">
        <f t="shared" si="1"/>
        <v>0</v>
      </c>
      <c r="E31" s="14">
        <f t="shared" si="0"/>
        <v>6</v>
      </c>
      <c r="F31" s="98">
        <f t="shared" si="2"/>
        <v>0</v>
      </c>
      <c r="G31" s="13">
        <v>0</v>
      </c>
      <c r="H31" s="173">
        <v>0</v>
      </c>
      <c r="I31" s="13">
        <v>0</v>
      </c>
      <c r="J31" s="13">
        <v>0</v>
      </c>
      <c r="K31" s="13">
        <v>1</v>
      </c>
      <c r="L31" s="13">
        <v>1</v>
      </c>
      <c r="M31" s="13">
        <v>0</v>
      </c>
      <c r="N31" s="170">
        <v>0</v>
      </c>
      <c r="O31" s="13">
        <v>1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73">
        <v>1</v>
      </c>
      <c r="V31" s="26">
        <v>1</v>
      </c>
    </row>
    <row r="32" spans="1:22" x14ac:dyDescent="0.25">
      <c r="A32" s="61">
        <v>29</v>
      </c>
      <c r="B32" s="63" t="s">
        <v>180</v>
      </c>
      <c r="C32" s="12"/>
      <c r="D32" s="174">
        <f t="shared" si="1"/>
        <v>0</v>
      </c>
      <c r="E32" s="14">
        <f t="shared" si="0"/>
        <v>6</v>
      </c>
      <c r="F32" s="98">
        <f t="shared" si="2"/>
        <v>0</v>
      </c>
      <c r="G32" s="13">
        <v>1</v>
      </c>
      <c r="H32" s="173">
        <v>0</v>
      </c>
      <c r="I32" s="13">
        <v>0</v>
      </c>
      <c r="J32" s="13">
        <v>0</v>
      </c>
      <c r="K32" s="13">
        <v>1</v>
      </c>
      <c r="L32" s="13">
        <v>1</v>
      </c>
      <c r="M32" s="13">
        <v>0</v>
      </c>
      <c r="N32" s="170">
        <v>0</v>
      </c>
      <c r="O32" s="13">
        <v>1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73">
        <v>0</v>
      </c>
      <c r="V32" s="26">
        <v>1</v>
      </c>
    </row>
    <row r="33" spans="1:22" x14ac:dyDescent="0.25">
      <c r="A33" s="61">
        <v>30</v>
      </c>
      <c r="B33" s="63" t="s">
        <v>181</v>
      </c>
      <c r="C33" s="12"/>
      <c r="D33" s="174">
        <f t="shared" si="1"/>
        <v>1</v>
      </c>
      <c r="E33" s="14">
        <f t="shared" si="0"/>
        <v>12</v>
      </c>
      <c r="F33" s="98">
        <f t="shared" si="2"/>
        <v>0</v>
      </c>
      <c r="G33" s="13">
        <v>1</v>
      </c>
      <c r="H33" s="173">
        <v>1</v>
      </c>
      <c r="I33" s="13">
        <v>1</v>
      </c>
      <c r="J33" s="13">
        <v>1</v>
      </c>
      <c r="K33" s="13">
        <v>1</v>
      </c>
      <c r="L33" s="13">
        <v>1</v>
      </c>
      <c r="M33" s="13">
        <v>1</v>
      </c>
      <c r="N33" s="170">
        <v>1</v>
      </c>
      <c r="O33" s="13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73">
        <v>1</v>
      </c>
      <c r="V33" s="26">
        <v>1</v>
      </c>
    </row>
    <row r="34" spans="1:22" x14ac:dyDescent="0.25">
      <c r="A34" s="61">
        <v>31</v>
      </c>
      <c r="B34" s="63" t="s">
        <v>182</v>
      </c>
      <c r="C34" s="12"/>
      <c r="D34" s="174">
        <f t="shared" si="1"/>
        <v>1</v>
      </c>
      <c r="E34" s="14">
        <f t="shared" si="0"/>
        <v>11</v>
      </c>
      <c r="F34" s="98">
        <f t="shared" si="2"/>
        <v>1</v>
      </c>
      <c r="G34" s="13">
        <v>1</v>
      </c>
      <c r="H34" s="173">
        <v>0</v>
      </c>
      <c r="I34" s="13">
        <v>1</v>
      </c>
      <c r="J34" s="13">
        <v>1</v>
      </c>
      <c r="K34" s="13" t="s">
        <v>263</v>
      </c>
      <c r="L34" s="13">
        <v>1</v>
      </c>
      <c r="M34" s="13">
        <v>1</v>
      </c>
      <c r="N34" s="170">
        <v>1</v>
      </c>
      <c r="O34" s="13">
        <v>1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73">
        <v>1</v>
      </c>
      <c r="V34" s="26">
        <v>1</v>
      </c>
    </row>
    <row r="35" spans="1:22" x14ac:dyDescent="0.25">
      <c r="A35" s="61">
        <v>32</v>
      </c>
      <c r="B35" s="63" t="s">
        <v>183</v>
      </c>
      <c r="C35" s="12"/>
      <c r="D35" s="174">
        <f t="shared" si="1"/>
        <v>1</v>
      </c>
      <c r="E35" s="14">
        <f t="shared" si="0"/>
        <v>11</v>
      </c>
      <c r="F35" s="98">
        <f t="shared" si="2"/>
        <v>0</v>
      </c>
      <c r="G35" s="13">
        <v>1</v>
      </c>
      <c r="H35" s="173">
        <v>1</v>
      </c>
      <c r="I35" s="13">
        <v>0</v>
      </c>
      <c r="J35" s="13">
        <v>1</v>
      </c>
      <c r="K35" s="13">
        <v>1</v>
      </c>
      <c r="L35" s="13">
        <v>1</v>
      </c>
      <c r="M35" s="13">
        <v>1</v>
      </c>
      <c r="N35" s="170">
        <v>1</v>
      </c>
      <c r="O35" s="13">
        <v>1</v>
      </c>
      <c r="P35" s="13">
        <v>0</v>
      </c>
      <c r="Q35" s="13">
        <v>0</v>
      </c>
      <c r="R35" s="13">
        <v>1</v>
      </c>
      <c r="S35" s="13">
        <v>1</v>
      </c>
      <c r="T35" s="13">
        <v>0</v>
      </c>
      <c r="U35" s="173">
        <v>0</v>
      </c>
      <c r="V35" s="26">
        <v>1</v>
      </c>
    </row>
    <row r="36" spans="1:22" x14ac:dyDescent="0.25">
      <c r="A36" s="61">
        <v>33</v>
      </c>
      <c r="B36" s="63" t="s">
        <v>184</v>
      </c>
      <c r="C36" s="12"/>
      <c r="D36" s="174">
        <f t="shared" si="1"/>
        <v>1</v>
      </c>
      <c r="E36" s="14">
        <f t="shared" si="0"/>
        <v>13</v>
      </c>
      <c r="F36" s="98">
        <f t="shared" si="2"/>
        <v>0</v>
      </c>
      <c r="G36" s="13">
        <v>1</v>
      </c>
      <c r="H36" s="173">
        <v>1</v>
      </c>
      <c r="I36" s="13">
        <v>1</v>
      </c>
      <c r="J36" s="13">
        <v>1</v>
      </c>
      <c r="K36" s="13">
        <v>1</v>
      </c>
      <c r="L36" s="13">
        <v>1</v>
      </c>
      <c r="M36" s="13">
        <v>1</v>
      </c>
      <c r="N36" s="170">
        <v>1</v>
      </c>
      <c r="O36" s="13">
        <v>1</v>
      </c>
      <c r="P36" s="13">
        <v>0</v>
      </c>
      <c r="Q36" s="13">
        <v>0</v>
      </c>
      <c r="R36" s="13">
        <v>1</v>
      </c>
      <c r="S36" s="13">
        <v>1</v>
      </c>
      <c r="T36" s="13">
        <v>0</v>
      </c>
      <c r="U36" s="173">
        <v>1</v>
      </c>
      <c r="V36" s="26">
        <v>1</v>
      </c>
    </row>
    <row r="37" spans="1:22" x14ac:dyDescent="0.25">
      <c r="A37" s="61">
        <v>34</v>
      </c>
      <c r="B37" s="63" t="s">
        <v>185</v>
      </c>
      <c r="C37" s="12"/>
      <c r="D37" s="174">
        <f t="shared" si="1"/>
        <v>1</v>
      </c>
      <c r="E37" s="14">
        <f t="shared" si="0"/>
        <v>13</v>
      </c>
      <c r="F37" s="98">
        <f t="shared" si="2"/>
        <v>0</v>
      </c>
      <c r="G37" s="13">
        <v>1</v>
      </c>
      <c r="H37" s="17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70">
        <v>1</v>
      </c>
      <c r="O37" s="13">
        <v>1</v>
      </c>
      <c r="P37" s="13">
        <v>0</v>
      </c>
      <c r="Q37" s="13">
        <v>0</v>
      </c>
      <c r="R37" s="13">
        <v>1</v>
      </c>
      <c r="S37" s="13">
        <v>1</v>
      </c>
      <c r="T37" s="13">
        <v>0</v>
      </c>
      <c r="U37" s="173">
        <v>1</v>
      </c>
      <c r="V37" s="26">
        <v>1</v>
      </c>
    </row>
    <row r="38" spans="1:22" x14ac:dyDescent="0.25">
      <c r="A38" s="61">
        <v>35</v>
      </c>
      <c r="B38" s="63" t="s">
        <v>186</v>
      </c>
      <c r="C38" s="12"/>
      <c r="D38" s="174">
        <f t="shared" si="1"/>
        <v>1</v>
      </c>
      <c r="E38" s="14">
        <f t="shared" si="0"/>
        <v>11</v>
      </c>
      <c r="F38" s="98">
        <f t="shared" si="2"/>
        <v>0</v>
      </c>
      <c r="G38" s="13">
        <v>1</v>
      </c>
      <c r="H38" s="173">
        <v>1</v>
      </c>
      <c r="I38" s="13">
        <v>1</v>
      </c>
      <c r="J38" s="13">
        <v>1</v>
      </c>
      <c r="K38" s="13">
        <v>1</v>
      </c>
      <c r="L38" s="13">
        <v>1</v>
      </c>
      <c r="M38" s="13">
        <v>0</v>
      </c>
      <c r="N38" s="170">
        <v>1</v>
      </c>
      <c r="O38" s="13">
        <v>1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73">
        <v>1</v>
      </c>
      <c r="V38" s="26">
        <v>1</v>
      </c>
    </row>
    <row r="39" spans="1:22" x14ac:dyDescent="0.25">
      <c r="A39" s="61">
        <v>36</v>
      </c>
      <c r="B39" s="63" t="s">
        <v>187</v>
      </c>
      <c r="C39" s="12"/>
      <c r="D39" s="174">
        <f t="shared" si="1"/>
        <v>1</v>
      </c>
      <c r="E39" s="14">
        <f t="shared" si="0"/>
        <v>11</v>
      </c>
      <c r="F39" s="98">
        <f t="shared" si="2"/>
        <v>0</v>
      </c>
      <c r="G39" s="13">
        <v>1</v>
      </c>
      <c r="H39" s="173">
        <v>1</v>
      </c>
      <c r="I39" s="13">
        <v>1</v>
      </c>
      <c r="J39" s="13">
        <v>1</v>
      </c>
      <c r="K39" s="13">
        <v>1</v>
      </c>
      <c r="L39" s="13">
        <v>1</v>
      </c>
      <c r="M39" s="13">
        <v>1</v>
      </c>
      <c r="N39" s="170">
        <v>0</v>
      </c>
      <c r="O39" s="13">
        <v>1</v>
      </c>
      <c r="P39" s="13">
        <v>0</v>
      </c>
      <c r="Q39" s="13">
        <v>0</v>
      </c>
      <c r="R39" s="13">
        <v>1</v>
      </c>
      <c r="S39" s="13">
        <v>1</v>
      </c>
      <c r="T39" s="13">
        <v>0</v>
      </c>
      <c r="U39" s="173">
        <v>0</v>
      </c>
      <c r="V39" s="26">
        <v>1</v>
      </c>
    </row>
    <row r="40" spans="1:22" x14ac:dyDescent="0.25">
      <c r="A40" s="61">
        <v>37</v>
      </c>
      <c r="B40" s="63" t="s">
        <v>188</v>
      </c>
      <c r="C40" s="12"/>
      <c r="D40" s="174">
        <f t="shared" si="1"/>
        <v>1</v>
      </c>
      <c r="E40" s="14">
        <f t="shared" si="0"/>
        <v>11</v>
      </c>
      <c r="F40" s="98">
        <f t="shared" si="2"/>
        <v>0</v>
      </c>
      <c r="G40" s="13">
        <v>0</v>
      </c>
      <c r="H40" s="173">
        <v>0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70">
        <v>1</v>
      </c>
      <c r="O40" s="13">
        <v>1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73">
        <v>1</v>
      </c>
      <c r="V40" s="26">
        <v>1</v>
      </c>
    </row>
    <row r="41" spans="1:22" x14ac:dyDescent="0.25">
      <c r="A41" s="61">
        <v>38</v>
      </c>
      <c r="B41" s="63" t="s">
        <v>189</v>
      </c>
      <c r="C41" s="12"/>
      <c r="D41" s="174">
        <f t="shared" si="1"/>
        <v>1</v>
      </c>
      <c r="E41" s="14">
        <f t="shared" si="0"/>
        <v>13</v>
      </c>
      <c r="F41" s="98">
        <f t="shared" si="2"/>
        <v>0</v>
      </c>
      <c r="G41" s="13">
        <v>1</v>
      </c>
      <c r="H41" s="17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70">
        <v>1</v>
      </c>
      <c r="O41" s="13">
        <v>1</v>
      </c>
      <c r="P41" s="13">
        <v>0</v>
      </c>
      <c r="Q41" s="13">
        <v>0</v>
      </c>
      <c r="R41" s="13">
        <v>1</v>
      </c>
      <c r="S41" s="13">
        <v>1</v>
      </c>
      <c r="T41" s="13">
        <v>0</v>
      </c>
      <c r="U41" s="173">
        <v>1</v>
      </c>
      <c r="V41" s="26">
        <v>1</v>
      </c>
    </row>
    <row r="42" spans="1:22" x14ac:dyDescent="0.25">
      <c r="A42" s="61">
        <v>39</v>
      </c>
      <c r="B42" s="63" t="s">
        <v>190</v>
      </c>
      <c r="C42" s="12"/>
      <c r="D42" s="174">
        <f t="shared" si="1"/>
        <v>1</v>
      </c>
      <c r="E42" s="14">
        <f t="shared" si="0"/>
        <v>12</v>
      </c>
      <c r="F42" s="98">
        <f t="shared" si="2"/>
        <v>0</v>
      </c>
      <c r="G42" s="13">
        <v>1</v>
      </c>
      <c r="H42" s="17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70">
        <v>1</v>
      </c>
      <c r="O42" s="13">
        <v>1</v>
      </c>
      <c r="P42" s="13">
        <v>0</v>
      </c>
      <c r="Q42" s="13">
        <v>0</v>
      </c>
      <c r="R42" s="13">
        <v>1</v>
      </c>
      <c r="S42" s="13">
        <v>1</v>
      </c>
      <c r="T42" s="13">
        <v>0</v>
      </c>
      <c r="U42" s="173">
        <v>0</v>
      </c>
      <c r="V42" s="26">
        <v>1</v>
      </c>
    </row>
    <row r="43" spans="1:22" x14ac:dyDescent="0.25">
      <c r="A43" s="61">
        <v>40</v>
      </c>
      <c r="B43" s="63" t="s">
        <v>191</v>
      </c>
      <c r="C43" s="12"/>
      <c r="D43" s="174">
        <f t="shared" si="1"/>
        <v>1</v>
      </c>
      <c r="E43" s="14">
        <f t="shared" si="0"/>
        <v>13</v>
      </c>
      <c r="F43" s="98">
        <f t="shared" si="2"/>
        <v>0</v>
      </c>
      <c r="G43" s="13">
        <v>1</v>
      </c>
      <c r="H43" s="17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1</v>
      </c>
      <c r="N43" s="170">
        <v>1</v>
      </c>
      <c r="O43" s="13">
        <v>1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73">
        <v>1</v>
      </c>
      <c r="V43" s="26">
        <v>1</v>
      </c>
    </row>
    <row r="44" spans="1:22" x14ac:dyDescent="0.25">
      <c r="A44" s="61">
        <v>41</v>
      </c>
      <c r="B44" s="63" t="s">
        <v>192</v>
      </c>
      <c r="C44" s="12"/>
      <c r="D44" s="174">
        <f t="shared" si="1"/>
        <v>1</v>
      </c>
      <c r="E44" s="14">
        <f t="shared" si="0"/>
        <v>13</v>
      </c>
      <c r="F44" s="98">
        <f t="shared" si="2"/>
        <v>0</v>
      </c>
      <c r="G44" s="13">
        <v>1</v>
      </c>
      <c r="H44" s="173">
        <v>1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70">
        <v>1</v>
      </c>
      <c r="O44" s="13">
        <v>1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73">
        <v>1</v>
      </c>
      <c r="V44" s="26">
        <v>1</v>
      </c>
    </row>
    <row r="45" spans="1:22" x14ac:dyDescent="0.25">
      <c r="A45" s="61">
        <v>42</v>
      </c>
      <c r="B45" s="63" t="s">
        <v>193</v>
      </c>
      <c r="C45" s="12"/>
      <c r="D45" s="174">
        <f t="shared" si="1"/>
        <v>0</v>
      </c>
      <c r="E45" s="14">
        <f t="shared" si="0"/>
        <v>9</v>
      </c>
      <c r="F45" s="98">
        <f t="shared" si="2"/>
        <v>0</v>
      </c>
      <c r="G45" s="13">
        <v>1</v>
      </c>
      <c r="H45" s="173">
        <v>0</v>
      </c>
      <c r="I45" s="13">
        <v>0</v>
      </c>
      <c r="J45" s="13">
        <v>1</v>
      </c>
      <c r="K45" s="13">
        <v>1</v>
      </c>
      <c r="L45" s="13">
        <v>1</v>
      </c>
      <c r="M45" s="13">
        <v>1</v>
      </c>
      <c r="N45" s="170">
        <v>0</v>
      </c>
      <c r="O45" s="13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73">
        <v>0</v>
      </c>
      <c r="V45" s="26">
        <v>1</v>
      </c>
    </row>
    <row r="46" spans="1:22" x14ac:dyDescent="0.25">
      <c r="A46" s="61">
        <v>43</v>
      </c>
      <c r="B46" s="63" t="s">
        <v>194</v>
      </c>
      <c r="C46" s="12"/>
      <c r="D46" s="174">
        <f t="shared" si="1"/>
        <v>1</v>
      </c>
      <c r="E46" s="14">
        <f t="shared" si="0"/>
        <v>12</v>
      </c>
      <c r="F46" s="98">
        <f t="shared" si="2"/>
        <v>0</v>
      </c>
      <c r="G46" s="13">
        <v>1</v>
      </c>
      <c r="H46" s="17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70">
        <v>1</v>
      </c>
      <c r="O46" s="13">
        <v>1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73">
        <v>0</v>
      </c>
      <c r="V46" s="26">
        <v>1</v>
      </c>
    </row>
    <row r="47" spans="1:22" ht="13.8" thickBot="1" x14ac:dyDescent="0.3">
      <c r="A47" s="62"/>
      <c r="B47" s="65"/>
      <c r="C47" s="6"/>
      <c r="D47" s="6"/>
      <c r="E47" s="14">
        <f t="shared" si="0"/>
        <v>0</v>
      </c>
      <c r="F47" s="102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</row>
    <row r="48" spans="1:22" x14ac:dyDescent="0.25">
      <c r="D48" s="132">
        <f>SUM(D4:D47)</f>
        <v>35</v>
      </c>
      <c r="E48" s="176">
        <f>AVERAGE(G48:V48)</f>
        <v>37.07692307692308</v>
      </c>
      <c r="F48" s="132">
        <f t="shared" ref="F48:V48" si="3">SUM(F4:F47)</f>
        <v>9</v>
      </c>
      <c r="G48" s="132">
        <f t="shared" si="3"/>
        <v>40</v>
      </c>
      <c r="H48" s="132">
        <f t="shared" si="3"/>
        <v>34</v>
      </c>
      <c r="I48" s="132">
        <f t="shared" si="3"/>
        <v>36</v>
      </c>
      <c r="J48" s="132">
        <f t="shared" si="3"/>
        <v>38</v>
      </c>
      <c r="K48" s="132">
        <f t="shared" si="3"/>
        <v>35</v>
      </c>
      <c r="L48" s="132">
        <f t="shared" si="3"/>
        <v>43</v>
      </c>
      <c r="M48" s="132">
        <f t="shared" si="3"/>
        <v>38</v>
      </c>
      <c r="N48" s="132">
        <f t="shared" si="3"/>
        <v>33</v>
      </c>
      <c r="O48" s="132">
        <f t="shared" si="3"/>
        <v>40</v>
      </c>
      <c r="P48" s="132"/>
      <c r="Q48" s="132"/>
      <c r="R48" s="132">
        <f t="shared" si="3"/>
        <v>39</v>
      </c>
      <c r="S48" s="132">
        <f t="shared" si="3"/>
        <v>35</v>
      </c>
      <c r="T48" s="132"/>
      <c r="U48" s="132">
        <f t="shared" si="3"/>
        <v>31</v>
      </c>
      <c r="V48" s="132">
        <f t="shared" si="3"/>
        <v>40</v>
      </c>
    </row>
    <row r="49" spans="1:22" ht="13.8" thickBot="1" x14ac:dyDescent="0.3">
      <c r="G49" s="132"/>
      <c r="H49" s="132"/>
      <c r="I49" s="132"/>
      <c r="J49" s="132"/>
      <c r="K49" s="132"/>
      <c r="L49" s="132"/>
      <c r="M49" s="132"/>
      <c r="N49" s="132"/>
      <c r="O49" s="141"/>
      <c r="P49" s="132"/>
      <c r="Q49" s="132"/>
      <c r="R49" s="132"/>
      <c r="S49" s="132"/>
      <c r="T49" s="132"/>
      <c r="U49" s="132"/>
      <c r="V49" s="132"/>
    </row>
    <row r="50" spans="1:22" x14ac:dyDescent="0.25">
      <c r="A50" s="48"/>
      <c r="B50" s="59" t="s">
        <v>123</v>
      </c>
      <c r="C50" s="53"/>
      <c r="D50" s="53"/>
      <c r="E50" s="53"/>
      <c r="F50" s="106"/>
      <c r="G50" s="142"/>
      <c r="H50" s="143"/>
      <c r="I50" s="132"/>
      <c r="J50" s="132"/>
      <c r="K50" s="132"/>
      <c r="L50" s="132"/>
      <c r="M50" s="132"/>
      <c r="N50" s="132"/>
      <c r="O50" s="141"/>
      <c r="P50" s="132"/>
      <c r="Q50" s="132"/>
      <c r="R50" s="132"/>
      <c r="S50" s="132"/>
      <c r="T50" s="132"/>
      <c r="U50" s="132"/>
      <c r="V50" s="132"/>
    </row>
    <row r="51" spans="1:22" ht="13.8" thickBot="1" x14ac:dyDescent="0.3">
      <c r="A51" s="50"/>
      <c r="B51" s="60" t="s">
        <v>195</v>
      </c>
      <c r="C51" s="56"/>
      <c r="D51" s="56"/>
      <c r="E51" s="56"/>
      <c r="F51" s="107"/>
      <c r="G51" s="144"/>
      <c r="H51" s="145"/>
      <c r="I51" s="132"/>
      <c r="J51" s="132"/>
      <c r="K51" s="132"/>
      <c r="L51" s="132"/>
      <c r="M51" s="132"/>
      <c r="N51" s="132"/>
      <c r="O51" s="141"/>
      <c r="P51" s="132"/>
      <c r="Q51" s="132"/>
      <c r="R51" s="132"/>
      <c r="S51" s="132"/>
      <c r="T51" s="132"/>
      <c r="U51" s="132"/>
      <c r="V51" s="132"/>
    </row>
    <row r="52" spans="1:22" x14ac:dyDescent="0.25">
      <c r="G52" s="132"/>
      <c r="H52" s="132"/>
      <c r="I52" s="132"/>
      <c r="J52" s="132"/>
      <c r="K52" s="132"/>
      <c r="L52" s="132"/>
      <c r="M52" s="132"/>
      <c r="N52" s="132"/>
      <c r="O52" s="141"/>
      <c r="P52" s="132"/>
      <c r="Q52" s="132"/>
      <c r="R52" s="132"/>
      <c r="S52" s="132"/>
      <c r="T52" s="132"/>
      <c r="U52" s="132"/>
      <c r="V52" s="132"/>
    </row>
    <row r="53" spans="1:22" x14ac:dyDescent="0.25">
      <c r="G53" s="132"/>
      <c r="H53" s="132"/>
      <c r="I53" s="132"/>
      <c r="J53" s="132"/>
      <c r="K53" s="132"/>
      <c r="L53" s="132"/>
      <c r="M53" s="132"/>
      <c r="N53" s="132"/>
      <c r="O53" s="141"/>
      <c r="P53" s="132"/>
      <c r="Q53" s="132"/>
      <c r="R53" s="132"/>
      <c r="S53" s="132"/>
      <c r="T53" s="132"/>
      <c r="U53" s="132"/>
      <c r="V53" s="132"/>
    </row>
    <row r="54" spans="1:22" x14ac:dyDescent="0.25">
      <c r="G54" s="132"/>
      <c r="H54" s="132"/>
      <c r="I54" s="132"/>
      <c r="J54" s="132"/>
      <c r="K54" s="132"/>
      <c r="L54" s="132"/>
      <c r="M54" s="132"/>
      <c r="N54" s="132"/>
      <c r="O54" s="141"/>
      <c r="P54" s="132"/>
      <c r="Q54" s="132"/>
      <c r="R54" s="132"/>
      <c r="S54" s="132"/>
      <c r="T54" s="132"/>
      <c r="U54" s="132"/>
      <c r="V54" s="132"/>
    </row>
    <row r="55" spans="1:22" x14ac:dyDescent="0.25">
      <c r="G55" s="132"/>
      <c r="H55" s="132"/>
      <c r="I55" s="132"/>
      <c r="J55" s="132"/>
      <c r="K55" s="132"/>
      <c r="L55" s="132"/>
      <c r="M55" s="132"/>
      <c r="N55" s="132"/>
      <c r="O55" s="141"/>
      <c r="P55" s="132"/>
      <c r="Q55" s="132"/>
      <c r="R55" s="132"/>
      <c r="S55" s="132"/>
      <c r="T55" s="132"/>
      <c r="U55" s="132"/>
      <c r="V55" s="132"/>
    </row>
    <row r="56" spans="1:22" x14ac:dyDescent="0.25">
      <c r="G56" s="132"/>
      <c r="H56" s="132"/>
      <c r="I56" s="132"/>
      <c r="J56" s="132"/>
      <c r="K56" s="132"/>
      <c r="L56" s="132"/>
      <c r="M56" s="132"/>
      <c r="N56" s="132"/>
      <c r="O56" s="141"/>
      <c r="P56" s="132"/>
      <c r="Q56" s="132"/>
      <c r="R56" s="132"/>
      <c r="S56" s="132"/>
      <c r="T56" s="132"/>
      <c r="U56" s="132"/>
      <c r="V56" s="132"/>
    </row>
    <row r="57" spans="1:22" x14ac:dyDescent="0.25">
      <c r="G57" s="132"/>
      <c r="H57" s="132"/>
      <c r="I57" s="132"/>
      <c r="J57" s="132"/>
      <c r="K57" s="132"/>
      <c r="L57" s="132"/>
      <c r="M57" s="132"/>
      <c r="N57" s="132"/>
      <c r="O57" s="141"/>
      <c r="P57" s="132"/>
      <c r="Q57" s="132"/>
      <c r="R57" s="132"/>
      <c r="S57" s="132"/>
      <c r="T57" s="132"/>
      <c r="U57" s="132"/>
      <c r="V57" s="132"/>
    </row>
    <row r="58" spans="1:22" x14ac:dyDescent="0.25">
      <c r="G58" s="132"/>
      <c r="H58" s="132"/>
      <c r="I58" s="132"/>
      <c r="J58" s="132"/>
      <c r="K58" s="132"/>
      <c r="L58" s="132"/>
      <c r="M58" s="132"/>
      <c r="N58" s="132"/>
      <c r="O58" s="141"/>
      <c r="P58" s="132"/>
      <c r="Q58" s="132"/>
      <c r="R58" s="132"/>
      <c r="S58" s="132"/>
      <c r="T58" s="132"/>
      <c r="U58" s="132"/>
      <c r="V58" s="132"/>
    </row>
    <row r="59" spans="1:22" x14ac:dyDescent="0.25">
      <c r="G59" s="132"/>
      <c r="H59" s="132"/>
      <c r="I59" s="132"/>
      <c r="J59" s="132"/>
      <c r="K59" s="132"/>
      <c r="L59" s="132"/>
      <c r="M59" s="132"/>
      <c r="N59" s="132"/>
      <c r="O59" s="141"/>
      <c r="P59" s="132"/>
      <c r="Q59" s="132"/>
      <c r="R59" s="132"/>
      <c r="S59" s="132"/>
      <c r="T59" s="132"/>
      <c r="U59" s="132"/>
      <c r="V59" s="132"/>
    </row>
    <row r="60" spans="1:22" x14ac:dyDescent="0.25">
      <c r="G60" s="132"/>
      <c r="H60" s="132"/>
      <c r="I60" s="132"/>
      <c r="J60" s="132"/>
      <c r="K60" s="132"/>
      <c r="L60" s="132"/>
      <c r="M60" s="132"/>
      <c r="N60" s="132"/>
      <c r="O60" s="141"/>
      <c r="P60" s="132"/>
      <c r="Q60" s="132"/>
      <c r="R60" s="132"/>
      <c r="S60" s="132"/>
      <c r="T60" s="132"/>
      <c r="U60" s="132"/>
      <c r="V60" s="132"/>
    </row>
    <row r="61" spans="1:22" x14ac:dyDescent="0.25">
      <c r="G61" s="132"/>
      <c r="H61" s="132"/>
      <c r="I61" s="132"/>
      <c r="J61" s="132"/>
      <c r="K61" s="132"/>
      <c r="L61" s="132"/>
      <c r="M61" s="132"/>
      <c r="N61" s="132"/>
      <c r="O61" s="141"/>
      <c r="P61" s="132"/>
      <c r="Q61" s="132"/>
      <c r="R61" s="132"/>
      <c r="S61" s="132"/>
      <c r="T61" s="132"/>
      <c r="U61" s="132"/>
      <c r="V61" s="132"/>
    </row>
    <row r="62" spans="1:22" x14ac:dyDescent="0.25">
      <c r="G62" s="132"/>
      <c r="H62" s="132"/>
      <c r="I62" s="132"/>
      <c r="J62" s="132"/>
      <c r="K62" s="132"/>
      <c r="L62" s="132"/>
      <c r="M62" s="132"/>
      <c r="N62" s="132"/>
      <c r="O62" s="141"/>
      <c r="P62" s="132"/>
      <c r="Q62" s="132"/>
      <c r="R62" s="132"/>
      <c r="S62" s="132"/>
      <c r="T62" s="132"/>
      <c r="U62" s="132"/>
      <c r="V62" s="132"/>
    </row>
    <row r="63" spans="1:22" x14ac:dyDescent="0.25">
      <c r="G63" s="132"/>
      <c r="H63" s="132"/>
      <c r="I63" s="132"/>
      <c r="J63" s="132"/>
      <c r="K63" s="132"/>
      <c r="L63" s="132"/>
      <c r="M63" s="132"/>
      <c r="N63" s="132"/>
      <c r="O63" s="141"/>
      <c r="P63" s="132"/>
      <c r="Q63" s="132"/>
      <c r="R63" s="132"/>
      <c r="S63" s="132"/>
      <c r="T63" s="132"/>
      <c r="U63" s="132"/>
      <c r="V63" s="132"/>
    </row>
    <row r="64" spans="1:22" x14ac:dyDescent="0.25">
      <c r="G64" s="132"/>
      <c r="H64" s="132"/>
      <c r="I64" s="132"/>
      <c r="J64" s="132"/>
      <c r="K64" s="132"/>
      <c r="L64" s="132"/>
      <c r="M64" s="132"/>
      <c r="N64" s="132"/>
      <c r="O64" s="141"/>
      <c r="P64" s="132"/>
      <c r="Q64" s="132"/>
      <c r="R64" s="132"/>
      <c r="S64" s="132"/>
      <c r="T64" s="132"/>
      <c r="U64" s="132"/>
      <c r="V64" s="132"/>
    </row>
    <row r="65" spans="7:22" x14ac:dyDescent="0.25">
      <c r="G65" s="132"/>
      <c r="H65" s="132"/>
      <c r="I65" s="132"/>
      <c r="J65" s="132"/>
      <c r="K65" s="132"/>
      <c r="L65" s="132"/>
      <c r="M65" s="132"/>
      <c r="N65" s="132"/>
      <c r="O65" s="141"/>
      <c r="P65" s="132"/>
      <c r="Q65" s="132"/>
      <c r="R65" s="132"/>
      <c r="S65" s="132"/>
      <c r="T65" s="132"/>
      <c r="U65" s="132"/>
      <c r="V65" s="132"/>
    </row>
    <row r="66" spans="7:22" x14ac:dyDescent="0.25">
      <c r="G66" s="132"/>
      <c r="H66" s="132"/>
      <c r="I66" s="132"/>
      <c r="J66" s="132"/>
      <c r="K66" s="132"/>
      <c r="L66" s="132"/>
      <c r="M66" s="132"/>
      <c r="N66" s="132"/>
      <c r="O66" s="141"/>
      <c r="P66" s="132"/>
      <c r="Q66" s="132"/>
      <c r="R66" s="132"/>
      <c r="S66" s="132"/>
      <c r="T66" s="132"/>
      <c r="U66" s="132"/>
      <c r="V66" s="132"/>
    </row>
    <row r="67" spans="7:22" x14ac:dyDescent="0.25">
      <c r="G67" s="132"/>
      <c r="H67" s="132"/>
      <c r="I67" s="132"/>
      <c r="J67" s="132"/>
      <c r="K67" s="132"/>
      <c r="L67" s="132"/>
      <c r="M67" s="132"/>
      <c r="N67" s="132"/>
      <c r="O67" s="141"/>
      <c r="P67" s="132"/>
      <c r="Q67" s="132"/>
      <c r="R67" s="132"/>
      <c r="S67" s="132"/>
      <c r="T67" s="132"/>
      <c r="U67" s="132"/>
      <c r="V67" s="132"/>
    </row>
    <row r="68" spans="7:22" x14ac:dyDescent="0.25">
      <c r="G68" s="132"/>
      <c r="H68" s="132"/>
      <c r="I68" s="132"/>
      <c r="J68" s="132"/>
      <c r="K68" s="132"/>
      <c r="L68" s="132"/>
      <c r="M68" s="132"/>
      <c r="N68" s="132"/>
      <c r="O68" s="141"/>
      <c r="P68" s="132"/>
      <c r="Q68" s="132"/>
      <c r="R68" s="132"/>
      <c r="S68" s="132"/>
      <c r="T68" s="132"/>
      <c r="U68" s="132"/>
      <c r="V68" s="132"/>
    </row>
  </sheetData>
  <conditionalFormatting sqref="E1">
    <cfRule type="colorScale" priority="129">
      <colorScale>
        <cfvo type="min"/>
        <cfvo type="max"/>
        <color rgb="FFFFEF9C"/>
        <color rgb="FF63BE7B"/>
      </colorScale>
    </cfRule>
  </conditionalFormatting>
  <conditionalFormatting sqref="E1:E3 E49:E1048576">
    <cfRule type="colorScale" priority="130">
      <colorScale>
        <cfvo type="min"/>
        <cfvo type="max"/>
        <color rgb="FFFFEF9C"/>
        <color rgb="FF63BE7B"/>
      </colorScale>
    </cfRule>
  </conditionalFormatting>
  <conditionalFormatting sqref="E4:E47">
    <cfRule type="dataBar" priority="132">
      <dataBar>
        <cfvo type="min"/>
        <cfvo type="max"/>
        <color rgb="FFFFB628"/>
      </dataBar>
    </cfRule>
  </conditionalFormatting>
  <conditionalFormatting sqref="D4:D46">
    <cfRule type="cellIs" dxfId="5" priority="1" operator="notEqual">
      <formula>1</formula>
    </cfRule>
    <cfRule type="cellIs" dxfId="4" priority="2" operator="equal">
      <formula>1</formula>
    </cfRule>
  </conditionalFormatting>
  <dataValidations count="3">
    <dataValidation type="whole" allowBlank="1" showInputMessage="1" showErrorMessage="1" error="Niet onderwezen =  0_x000a_Wordt onderwezen = 1" sqref="H2:J3">
      <formula1>0</formula1>
      <formula2>1</formula2>
    </dataValidation>
    <dataValidation type="whole" allowBlank="1" showInputMessage="1" showErrorMessage="1" sqref="F2:G3 K2:V3">
      <formula1>0</formula1>
      <formula2>1</formula2>
    </dataValidation>
    <dataValidation type="list" allowBlank="1" showInputMessage="1" showErrorMessage="1" error="0 = niet in het curriculum_x000a_1=in het curriculum_x000a_a = komt in het curruculum" sqref="G4:V46">
      <formula1>"0,1,a"</formula1>
    </dataValidation>
  </dataValidation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opLeftCell="A10" workbookViewId="0">
      <selection activeCell="E29" sqref="E29"/>
    </sheetView>
  </sheetViews>
  <sheetFormatPr defaultColWidth="8.88671875" defaultRowHeight="13.2" x14ac:dyDescent="0.25"/>
  <cols>
    <col min="1" max="1" width="5.33203125" style="1" customWidth="1"/>
    <col min="2" max="2" width="50.33203125" customWidth="1"/>
    <col min="3" max="3" width="5.44140625" style="1" customWidth="1"/>
    <col min="4" max="4" width="6" style="1" customWidth="1"/>
    <col min="5" max="5" width="14.33203125" customWidth="1"/>
    <col min="6" max="6" width="4" style="104" customWidth="1"/>
    <col min="7" max="14" width="4" style="1" customWidth="1"/>
    <col min="15" max="15" width="4" style="15" customWidth="1"/>
    <col min="16" max="22" width="4" style="1" customWidth="1"/>
  </cols>
  <sheetData>
    <row r="1" spans="1:22" s="2" customFormat="1" ht="58.35" customHeight="1" x14ac:dyDescent="0.35">
      <c r="A1" s="16" t="s">
        <v>5</v>
      </c>
      <c r="B1" s="119" t="s">
        <v>108</v>
      </c>
      <c r="C1" s="90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125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20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s="5" customFormat="1" ht="20.25" customHeight="1" x14ac:dyDescent="0.25">
      <c r="A2" s="22">
        <v>0</v>
      </c>
      <c r="B2" s="123" t="s">
        <v>261</v>
      </c>
      <c r="C2" s="9"/>
      <c r="D2" s="8"/>
      <c r="E2" s="9">
        <f>COUNTIF(G2:W2,1)</f>
        <v>15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>
        <v>1</v>
      </c>
      <c r="Q2" s="10"/>
      <c r="R2" s="10">
        <v>1</v>
      </c>
      <c r="S2" s="10">
        <v>1</v>
      </c>
      <c r="T2" s="10">
        <v>1</v>
      </c>
      <c r="U2" s="10">
        <v>1</v>
      </c>
      <c r="V2" s="23">
        <v>1</v>
      </c>
    </row>
    <row r="3" spans="1:22" s="5" customFormat="1" ht="13.8" x14ac:dyDescent="0.25">
      <c r="A3" s="22"/>
      <c r="B3" s="121" t="s">
        <v>262</v>
      </c>
      <c r="C3" s="9"/>
      <c r="D3" s="40"/>
      <c r="E3" s="9"/>
      <c r="F3" s="105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23"/>
    </row>
    <row r="4" spans="1:22" x14ac:dyDescent="0.25">
      <c r="A4" s="24">
        <v>1</v>
      </c>
      <c r="B4" s="4" t="s">
        <v>109</v>
      </c>
      <c r="C4" s="28"/>
      <c r="D4" s="174">
        <f>IF((F4+E4)&gt;=0.75*$E$2,1,0)</f>
        <v>1</v>
      </c>
      <c r="E4" s="14">
        <f t="shared" ref="E4:E25" si="0">COUNTIF(G4:W4,1)</f>
        <v>11</v>
      </c>
      <c r="F4" s="98">
        <f>COUNTIF(G4:W4,"a")</f>
        <v>1</v>
      </c>
      <c r="G4" s="13">
        <v>1</v>
      </c>
      <c r="H4" s="173" t="s">
        <v>263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0</v>
      </c>
      <c r="O4" s="13">
        <v>1</v>
      </c>
      <c r="P4" s="13">
        <v>1</v>
      </c>
      <c r="Q4" s="13">
        <v>0</v>
      </c>
      <c r="R4" s="13">
        <v>1</v>
      </c>
      <c r="S4" s="13">
        <v>1</v>
      </c>
      <c r="T4" s="13">
        <v>1</v>
      </c>
      <c r="U4" s="173">
        <v>0</v>
      </c>
      <c r="V4" s="26">
        <v>0</v>
      </c>
    </row>
    <row r="5" spans="1:22" x14ac:dyDescent="0.25">
      <c r="A5" s="24">
        <v>2</v>
      </c>
      <c r="B5" s="4" t="s">
        <v>110</v>
      </c>
      <c r="C5" s="28"/>
      <c r="D5" s="174">
        <f t="shared" ref="D5:D24" si="1">IF((F5+E5)&gt;=0.75*$E$2,1,0)</f>
        <v>1</v>
      </c>
      <c r="E5" s="14">
        <f t="shared" si="0"/>
        <v>13</v>
      </c>
      <c r="F5" s="98">
        <f t="shared" ref="F5:F24" si="2">COUNTIF(G5:W5,"a")</f>
        <v>0</v>
      </c>
      <c r="G5" s="13">
        <v>1</v>
      </c>
      <c r="H5" s="17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3">
        <v>0</v>
      </c>
      <c r="O5" s="13">
        <v>1</v>
      </c>
      <c r="P5" s="13">
        <v>0</v>
      </c>
      <c r="Q5" s="13">
        <v>0</v>
      </c>
      <c r="R5" s="13">
        <v>1</v>
      </c>
      <c r="S5" s="13">
        <v>1</v>
      </c>
      <c r="T5" s="13">
        <v>1</v>
      </c>
      <c r="U5" s="173">
        <v>1</v>
      </c>
      <c r="V5" s="26">
        <v>1</v>
      </c>
    </row>
    <row r="6" spans="1:22" x14ac:dyDescent="0.25">
      <c r="A6" s="24">
        <v>3</v>
      </c>
      <c r="B6" s="4" t="s">
        <v>111</v>
      </c>
      <c r="C6" s="28"/>
      <c r="D6" s="174">
        <f t="shared" si="1"/>
        <v>1</v>
      </c>
      <c r="E6" s="14">
        <f t="shared" si="0"/>
        <v>14</v>
      </c>
      <c r="F6" s="98">
        <f t="shared" si="2"/>
        <v>0</v>
      </c>
      <c r="G6" s="13">
        <v>1</v>
      </c>
      <c r="H6" s="17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0</v>
      </c>
      <c r="O6" s="13">
        <v>1</v>
      </c>
      <c r="P6" s="13">
        <v>1</v>
      </c>
      <c r="Q6" s="13">
        <v>0</v>
      </c>
      <c r="R6" s="13">
        <v>1</v>
      </c>
      <c r="S6" s="13">
        <v>1</v>
      </c>
      <c r="T6" s="13">
        <v>1</v>
      </c>
      <c r="U6" s="173">
        <v>1</v>
      </c>
      <c r="V6" s="26">
        <v>1</v>
      </c>
    </row>
    <row r="7" spans="1:22" x14ac:dyDescent="0.25">
      <c r="A7" s="24">
        <v>4</v>
      </c>
      <c r="B7" s="4" t="s">
        <v>112</v>
      </c>
      <c r="C7" s="28"/>
      <c r="D7" s="174">
        <f t="shared" si="1"/>
        <v>0</v>
      </c>
      <c r="E7" s="14">
        <f t="shared" si="0"/>
        <v>11</v>
      </c>
      <c r="F7" s="98">
        <f t="shared" si="2"/>
        <v>0</v>
      </c>
      <c r="G7" s="13">
        <v>0</v>
      </c>
      <c r="H7" s="173">
        <v>1</v>
      </c>
      <c r="I7" s="13">
        <v>1</v>
      </c>
      <c r="J7" s="13">
        <v>1</v>
      </c>
      <c r="K7" s="13">
        <v>1</v>
      </c>
      <c r="L7" s="13">
        <v>0</v>
      </c>
      <c r="M7" s="13">
        <v>1</v>
      </c>
      <c r="N7" s="13">
        <v>1</v>
      </c>
      <c r="O7" s="13">
        <v>0</v>
      </c>
      <c r="P7" s="13">
        <v>1</v>
      </c>
      <c r="Q7" s="13">
        <v>0</v>
      </c>
      <c r="R7" s="13">
        <v>1</v>
      </c>
      <c r="S7" s="13">
        <v>1</v>
      </c>
      <c r="T7" s="13">
        <v>0</v>
      </c>
      <c r="U7" s="173">
        <v>1</v>
      </c>
      <c r="V7" s="26">
        <v>1</v>
      </c>
    </row>
    <row r="8" spans="1:22" x14ac:dyDescent="0.25">
      <c r="A8" s="24">
        <v>5</v>
      </c>
      <c r="B8" s="4" t="s">
        <v>113</v>
      </c>
      <c r="C8" s="28"/>
      <c r="D8" s="174">
        <f t="shared" si="1"/>
        <v>0</v>
      </c>
      <c r="E8" s="14">
        <f t="shared" si="0"/>
        <v>7</v>
      </c>
      <c r="F8" s="98">
        <f t="shared" si="2"/>
        <v>0</v>
      </c>
      <c r="G8" s="13">
        <v>1</v>
      </c>
      <c r="H8" s="173">
        <v>0</v>
      </c>
      <c r="I8" s="13">
        <v>0</v>
      </c>
      <c r="J8" s="13">
        <v>0</v>
      </c>
      <c r="K8" s="13">
        <v>1</v>
      </c>
      <c r="L8" s="13">
        <v>1</v>
      </c>
      <c r="M8" s="13">
        <v>0</v>
      </c>
      <c r="N8" s="13">
        <v>1</v>
      </c>
      <c r="O8" s="13">
        <v>1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73">
        <v>1</v>
      </c>
      <c r="V8" s="26">
        <v>0</v>
      </c>
    </row>
    <row r="9" spans="1:22" x14ac:dyDescent="0.25">
      <c r="A9" s="24">
        <v>6</v>
      </c>
      <c r="B9" s="4" t="s">
        <v>114</v>
      </c>
      <c r="C9" s="28"/>
      <c r="D9" s="174">
        <f t="shared" si="1"/>
        <v>0</v>
      </c>
      <c r="E9" s="14">
        <f t="shared" si="0"/>
        <v>8</v>
      </c>
      <c r="F9" s="98">
        <f t="shared" si="2"/>
        <v>0</v>
      </c>
      <c r="G9" s="13">
        <v>0</v>
      </c>
      <c r="H9" s="173">
        <v>0</v>
      </c>
      <c r="I9" s="13">
        <v>0</v>
      </c>
      <c r="J9" s="13">
        <v>0</v>
      </c>
      <c r="K9" s="13">
        <v>1</v>
      </c>
      <c r="L9" s="13">
        <v>1</v>
      </c>
      <c r="M9" s="13">
        <v>0</v>
      </c>
      <c r="N9" s="13">
        <v>1</v>
      </c>
      <c r="O9" s="13">
        <v>1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73">
        <v>1</v>
      </c>
      <c r="V9" s="26">
        <v>1</v>
      </c>
    </row>
    <row r="10" spans="1:22" x14ac:dyDescent="0.25">
      <c r="A10" s="24">
        <v>7</v>
      </c>
      <c r="B10" s="4" t="s">
        <v>115</v>
      </c>
      <c r="C10" s="28"/>
      <c r="D10" s="174">
        <f t="shared" si="1"/>
        <v>1</v>
      </c>
      <c r="E10" s="14">
        <f t="shared" si="0"/>
        <v>14</v>
      </c>
      <c r="F10" s="98">
        <f t="shared" si="2"/>
        <v>0</v>
      </c>
      <c r="G10" s="13">
        <v>1</v>
      </c>
      <c r="H10" s="173">
        <v>1</v>
      </c>
      <c r="I10" s="13">
        <v>0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0</v>
      </c>
      <c r="R10" s="13">
        <v>1</v>
      </c>
      <c r="S10" s="13">
        <v>1</v>
      </c>
      <c r="T10" s="13">
        <v>1</v>
      </c>
      <c r="U10" s="173">
        <v>1</v>
      </c>
      <c r="V10" s="26">
        <v>1</v>
      </c>
    </row>
    <row r="11" spans="1:22" x14ac:dyDescent="0.25">
      <c r="A11" s="24">
        <v>8</v>
      </c>
      <c r="B11" s="4" t="s">
        <v>116</v>
      </c>
      <c r="C11" s="28"/>
      <c r="D11" s="174">
        <f t="shared" si="1"/>
        <v>1</v>
      </c>
      <c r="E11" s="14">
        <f t="shared" si="0"/>
        <v>15</v>
      </c>
      <c r="F11" s="98">
        <f t="shared" si="2"/>
        <v>0</v>
      </c>
      <c r="G11" s="13">
        <v>1</v>
      </c>
      <c r="H11" s="17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0</v>
      </c>
      <c r="R11" s="13">
        <v>1</v>
      </c>
      <c r="S11" s="13">
        <v>1</v>
      </c>
      <c r="T11" s="13">
        <v>1</v>
      </c>
      <c r="U11" s="173">
        <v>1</v>
      </c>
      <c r="V11" s="26">
        <v>1</v>
      </c>
    </row>
    <row r="12" spans="1:22" x14ac:dyDescent="0.25">
      <c r="A12" s="24">
        <v>9</v>
      </c>
      <c r="B12" s="4" t="s">
        <v>117</v>
      </c>
      <c r="C12" s="28"/>
      <c r="D12" s="174">
        <f t="shared" si="1"/>
        <v>0</v>
      </c>
      <c r="E12" s="14">
        <f t="shared" si="0"/>
        <v>11</v>
      </c>
      <c r="F12" s="98">
        <f t="shared" si="2"/>
        <v>0</v>
      </c>
      <c r="G12" s="13">
        <v>1</v>
      </c>
      <c r="H12" s="173">
        <v>1</v>
      </c>
      <c r="I12" s="13">
        <v>1</v>
      </c>
      <c r="J12" s="13">
        <v>0</v>
      </c>
      <c r="K12" s="13">
        <v>1</v>
      </c>
      <c r="L12" s="13">
        <v>1</v>
      </c>
      <c r="M12" s="13">
        <v>0</v>
      </c>
      <c r="N12" s="13">
        <v>1</v>
      </c>
      <c r="O12" s="13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73">
        <v>1</v>
      </c>
      <c r="V12" s="26">
        <v>1</v>
      </c>
    </row>
    <row r="13" spans="1:22" x14ac:dyDescent="0.25">
      <c r="A13" s="24">
        <v>10</v>
      </c>
      <c r="B13" s="4" t="s">
        <v>118</v>
      </c>
      <c r="C13" s="28"/>
      <c r="D13" s="174">
        <f t="shared" si="1"/>
        <v>1</v>
      </c>
      <c r="E13" s="14">
        <f t="shared" si="0"/>
        <v>14</v>
      </c>
      <c r="F13" s="98">
        <f t="shared" si="2"/>
        <v>0</v>
      </c>
      <c r="G13" s="13">
        <v>1</v>
      </c>
      <c r="H13" s="17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0</v>
      </c>
      <c r="N13" s="13">
        <v>1</v>
      </c>
      <c r="O13" s="13">
        <v>1</v>
      </c>
      <c r="P13" s="13">
        <v>1</v>
      </c>
      <c r="Q13" s="13">
        <v>0</v>
      </c>
      <c r="R13" s="13">
        <v>1</v>
      </c>
      <c r="S13" s="13">
        <v>1</v>
      </c>
      <c r="T13" s="13">
        <v>1</v>
      </c>
      <c r="U13" s="173">
        <v>1</v>
      </c>
      <c r="V13" s="26">
        <v>1</v>
      </c>
    </row>
    <row r="14" spans="1:22" x14ac:dyDescent="0.25">
      <c r="A14" s="24">
        <v>11</v>
      </c>
      <c r="B14" s="4" t="s">
        <v>119</v>
      </c>
      <c r="C14" s="28"/>
      <c r="D14" s="174">
        <f t="shared" si="1"/>
        <v>0</v>
      </c>
      <c r="E14" s="14">
        <f t="shared" si="0"/>
        <v>9</v>
      </c>
      <c r="F14" s="98">
        <f t="shared" si="2"/>
        <v>0</v>
      </c>
      <c r="G14" s="13">
        <v>0</v>
      </c>
      <c r="H14" s="173">
        <v>1</v>
      </c>
      <c r="I14" s="13">
        <v>0</v>
      </c>
      <c r="J14" s="13">
        <v>0</v>
      </c>
      <c r="K14" s="13">
        <v>1</v>
      </c>
      <c r="L14" s="13">
        <v>0</v>
      </c>
      <c r="M14" s="13">
        <v>0</v>
      </c>
      <c r="N14" s="13">
        <v>1</v>
      </c>
      <c r="O14" s="13">
        <v>1</v>
      </c>
      <c r="P14" s="13">
        <v>1</v>
      </c>
      <c r="Q14" s="13">
        <v>0</v>
      </c>
      <c r="R14" s="13">
        <v>0</v>
      </c>
      <c r="S14" s="13">
        <v>1</v>
      </c>
      <c r="T14" s="13">
        <v>1</v>
      </c>
      <c r="U14" s="173">
        <v>1</v>
      </c>
      <c r="V14" s="26">
        <v>1</v>
      </c>
    </row>
    <row r="15" spans="1:22" x14ac:dyDescent="0.25">
      <c r="A15" s="24">
        <v>12</v>
      </c>
      <c r="B15" s="4" t="s">
        <v>198</v>
      </c>
      <c r="C15" s="28"/>
      <c r="D15" s="174">
        <f t="shared" si="1"/>
        <v>0</v>
      </c>
      <c r="E15" s="14">
        <f t="shared" si="0"/>
        <v>11</v>
      </c>
      <c r="F15" s="98">
        <f t="shared" si="2"/>
        <v>0</v>
      </c>
      <c r="G15" s="13">
        <v>1</v>
      </c>
      <c r="H15" s="173">
        <v>1</v>
      </c>
      <c r="I15" s="13">
        <v>1</v>
      </c>
      <c r="J15" s="13">
        <v>1</v>
      </c>
      <c r="K15" s="13">
        <v>1</v>
      </c>
      <c r="L15" s="13">
        <v>0</v>
      </c>
      <c r="M15" s="13">
        <v>1</v>
      </c>
      <c r="N15" s="13">
        <v>0</v>
      </c>
      <c r="O15" s="13">
        <v>1</v>
      </c>
      <c r="P15" s="13">
        <v>1</v>
      </c>
      <c r="Q15" s="13">
        <v>0</v>
      </c>
      <c r="R15" s="13">
        <v>1</v>
      </c>
      <c r="S15" s="13">
        <v>1</v>
      </c>
      <c r="T15" s="13">
        <v>0</v>
      </c>
      <c r="U15" s="173">
        <v>0</v>
      </c>
      <c r="V15" s="26">
        <v>1</v>
      </c>
    </row>
    <row r="16" spans="1:22" x14ac:dyDescent="0.25">
      <c r="A16" s="24">
        <v>13</v>
      </c>
      <c r="B16" s="4" t="s">
        <v>199</v>
      </c>
      <c r="C16" s="28"/>
      <c r="D16" s="174">
        <f t="shared" si="1"/>
        <v>0</v>
      </c>
      <c r="E16" s="14">
        <f t="shared" si="0"/>
        <v>11</v>
      </c>
      <c r="F16" s="98">
        <f t="shared" si="2"/>
        <v>0</v>
      </c>
      <c r="G16" s="13">
        <v>0</v>
      </c>
      <c r="H16" s="17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73">
        <v>1</v>
      </c>
      <c r="V16" s="26">
        <v>1</v>
      </c>
    </row>
    <row r="17" spans="1:22" x14ac:dyDescent="0.25">
      <c r="A17" s="24">
        <v>14</v>
      </c>
      <c r="B17" s="4" t="s">
        <v>200</v>
      </c>
      <c r="C17" s="28"/>
      <c r="D17" s="174">
        <f t="shared" si="1"/>
        <v>0</v>
      </c>
      <c r="E17" s="14">
        <f t="shared" si="0"/>
        <v>10</v>
      </c>
      <c r="F17" s="98">
        <f t="shared" si="2"/>
        <v>1</v>
      </c>
      <c r="G17" s="13">
        <v>1</v>
      </c>
      <c r="H17" s="173" t="s">
        <v>263</v>
      </c>
      <c r="I17" s="13">
        <v>1</v>
      </c>
      <c r="J17" s="13">
        <v>0</v>
      </c>
      <c r="K17" s="13">
        <v>1</v>
      </c>
      <c r="L17" s="13">
        <v>1</v>
      </c>
      <c r="M17" s="13">
        <v>0</v>
      </c>
      <c r="N17" s="13">
        <v>1</v>
      </c>
      <c r="O17" s="13">
        <v>1</v>
      </c>
      <c r="P17" s="13">
        <v>1</v>
      </c>
      <c r="Q17" s="13">
        <v>0</v>
      </c>
      <c r="R17" s="13">
        <v>1</v>
      </c>
      <c r="S17" s="13">
        <v>0</v>
      </c>
      <c r="T17" s="13">
        <v>1</v>
      </c>
      <c r="U17" s="173">
        <v>1</v>
      </c>
      <c r="V17" s="26">
        <v>0</v>
      </c>
    </row>
    <row r="18" spans="1:22" x14ac:dyDescent="0.25">
      <c r="A18" s="24">
        <v>15</v>
      </c>
      <c r="B18" s="4" t="s">
        <v>201</v>
      </c>
      <c r="C18" s="28"/>
      <c r="D18" s="174">
        <f t="shared" si="1"/>
        <v>1</v>
      </c>
      <c r="E18" s="14">
        <f t="shared" si="0"/>
        <v>13</v>
      </c>
      <c r="F18" s="98">
        <f t="shared" si="2"/>
        <v>0</v>
      </c>
      <c r="G18" s="13">
        <v>1</v>
      </c>
      <c r="H18" s="173">
        <v>1</v>
      </c>
      <c r="I18" s="13">
        <v>1</v>
      </c>
      <c r="J18" s="13">
        <v>0</v>
      </c>
      <c r="K18" s="13">
        <v>1</v>
      </c>
      <c r="L18" s="13">
        <v>1</v>
      </c>
      <c r="M18" s="13">
        <v>0</v>
      </c>
      <c r="N18" s="13">
        <v>1</v>
      </c>
      <c r="O18" s="13">
        <v>1</v>
      </c>
      <c r="P18" s="13">
        <v>1</v>
      </c>
      <c r="Q18" s="13">
        <v>0</v>
      </c>
      <c r="R18" s="13">
        <v>1</v>
      </c>
      <c r="S18" s="13">
        <v>1</v>
      </c>
      <c r="T18" s="13">
        <v>1</v>
      </c>
      <c r="U18" s="173">
        <v>1</v>
      </c>
      <c r="V18" s="26">
        <v>1</v>
      </c>
    </row>
    <row r="19" spans="1:22" x14ac:dyDescent="0.25">
      <c r="A19" s="24">
        <v>16</v>
      </c>
      <c r="B19" s="4" t="s">
        <v>120</v>
      </c>
      <c r="C19" s="28"/>
      <c r="D19" s="174">
        <f t="shared" si="1"/>
        <v>0</v>
      </c>
      <c r="E19" s="14">
        <f t="shared" si="0"/>
        <v>10</v>
      </c>
      <c r="F19" s="98">
        <f t="shared" si="2"/>
        <v>0</v>
      </c>
      <c r="G19" s="13">
        <v>1</v>
      </c>
      <c r="H19" s="173">
        <v>1</v>
      </c>
      <c r="I19" s="13">
        <v>0</v>
      </c>
      <c r="J19" s="13">
        <v>0</v>
      </c>
      <c r="K19" s="13">
        <v>1</v>
      </c>
      <c r="L19" s="13">
        <v>1</v>
      </c>
      <c r="M19" s="13">
        <v>0</v>
      </c>
      <c r="N19" s="13">
        <v>1</v>
      </c>
      <c r="O19" s="13">
        <v>1</v>
      </c>
      <c r="P19" s="13">
        <v>0</v>
      </c>
      <c r="Q19" s="13">
        <v>0</v>
      </c>
      <c r="R19" s="13">
        <v>1</v>
      </c>
      <c r="S19" s="13">
        <v>0</v>
      </c>
      <c r="T19" s="13">
        <v>1</v>
      </c>
      <c r="U19" s="173">
        <v>1</v>
      </c>
      <c r="V19" s="26">
        <v>1</v>
      </c>
    </row>
    <row r="20" spans="1:22" x14ac:dyDescent="0.25">
      <c r="A20" s="24">
        <v>17</v>
      </c>
      <c r="B20" s="4" t="s">
        <v>121</v>
      </c>
      <c r="C20" s="28"/>
      <c r="D20" s="174">
        <f t="shared" si="1"/>
        <v>0</v>
      </c>
      <c r="E20" s="14">
        <f t="shared" si="0"/>
        <v>9</v>
      </c>
      <c r="F20" s="98">
        <f t="shared" si="2"/>
        <v>1</v>
      </c>
      <c r="G20" s="13">
        <v>1</v>
      </c>
      <c r="H20" s="173" t="s">
        <v>263</v>
      </c>
      <c r="I20" s="13">
        <v>1</v>
      </c>
      <c r="J20" s="13">
        <v>0</v>
      </c>
      <c r="K20" s="13">
        <v>0</v>
      </c>
      <c r="L20" s="13">
        <v>1</v>
      </c>
      <c r="M20" s="13">
        <v>0</v>
      </c>
      <c r="N20" s="13">
        <v>1</v>
      </c>
      <c r="O20" s="13">
        <v>1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73">
        <v>1</v>
      </c>
      <c r="V20" s="26">
        <v>0</v>
      </c>
    </row>
    <row r="21" spans="1:22" x14ac:dyDescent="0.25">
      <c r="A21" s="24">
        <v>18</v>
      </c>
      <c r="B21" s="4" t="s">
        <v>202</v>
      </c>
      <c r="C21" s="28"/>
      <c r="D21" s="174">
        <f t="shared" si="1"/>
        <v>0</v>
      </c>
      <c r="E21" s="14">
        <f t="shared" si="0"/>
        <v>10</v>
      </c>
      <c r="F21" s="98">
        <f t="shared" si="2"/>
        <v>0</v>
      </c>
      <c r="G21" s="13">
        <v>1</v>
      </c>
      <c r="H21" s="173">
        <v>1</v>
      </c>
      <c r="I21" s="13">
        <v>1</v>
      </c>
      <c r="J21" s="13">
        <v>1</v>
      </c>
      <c r="K21" s="13">
        <v>1</v>
      </c>
      <c r="L21" s="13">
        <v>0</v>
      </c>
      <c r="M21" s="13">
        <v>0</v>
      </c>
      <c r="N21" s="13">
        <v>1</v>
      </c>
      <c r="O21" s="13">
        <v>1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73">
        <v>1</v>
      </c>
      <c r="V21" s="26">
        <v>1</v>
      </c>
    </row>
    <row r="22" spans="1:22" x14ac:dyDescent="0.25">
      <c r="A22" s="24">
        <v>19</v>
      </c>
      <c r="B22" s="4" t="s">
        <v>203</v>
      </c>
      <c r="C22" s="28">
        <v>1</v>
      </c>
      <c r="D22" s="174">
        <f t="shared" si="1"/>
        <v>0</v>
      </c>
      <c r="E22" s="14">
        <f t="shared" si="0"/>
        <v>11</v>
      </c>
      <c r="F22" s="98">
        <f t="shared" si="2"/>
        <v>0</v>
      </c>
      <c r="G22" s="13">
        <v>1</v>
      </c>
      <c r="H22" s="17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0</v>
      </c>
      <c r="N22" s="13">
        <v>1</v>
      </c>
      <c r="O22" s="13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73">
        <v>1</v>
      </c>
      <c r="V22" s="26">
        <v>1</v>
      </c>
    </row>
    <row r="23" spans="1:22" x14ac:dyDescent="0.25">
      <c r="A23" s="24">
        <v>20</v>
      </c>
      <c r="B23" s="4" t="s">
        <v>122</v>
      </c>
      <c r="C23" s="28">
        <v>1</v>
      </c>
      <c r="D23" s="174">
        <f t="shared" si="1"/>
        <v>0</v>
      </c>
      <c r="E23" s="14">
        <f t="shared" si="0"/>
        <v>3</v>
      </c>
      <c r="F23" s="98">
        <f t="shared" si="2"/>
        <v>0</v>
      </c>
      <c r="G23" s="13">
        <v>1</v>
      </c>
      <c r="H23" s="17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73">
        <v>1</v>
      </c>
      <c r="V23" s="26">
        <v>1</v>
      </c>
    </row>
    <row r="24" spans="1:22" x14ac:dyDescent="0.25">
      <c r="A24" s="24">
        <v>21</v>
      </c>
      <c r="B24" s="4" t="s">
        <v>204</v>
      </c>
      <c r="C24" s="28">
        <v>1</v>
      </c>
      <c r="D24" s="174">
        <f t="shared" si="1"/>
        <v>0</v>
      </c>
      <c r="E24" s="14">
        <f t="shared" si="0"/>
        <v>7</v>
      </c>
      <c r="F24" s="98">
        <f t="shared" si="2"/>
        <v>0</v>
      </c>
      <c r="G24" s="13">
        <v>1</v>
      </c>
      <c r="H24" s="173">
        <v>0</v>
      </c>
      <c r="I24" s="13">
        <v>0</v>
      </c>
      <c r="J24" s="13">
        <v>0</v>
      </c>
      <c r="K24" s="13">
        <v>1</v>
      </c>
      <c r="L24" s="13">
        <v>0</v>
      </c>
      <c r="M24" s="13">
        <v>0</v>
      </c>
      <c r="N24" s="13">
        <v>1</v>
      </c>
      <c r="O24" s="13">
        <v>1</v>
      </c>
      <c r="P24" s="13">
        <v>0</v>
      </c>
      <c r="Q24" s="13">
        <v>0</v>
      </c>
      <c r="R24" s="13">
        <v>0</v>
      </c>
      <c r="S24" s="13">
        <v>1</v>
      </c>
      <c r="T24" s="13">
        <v>0</v>
      </c>
      <c r="U24" s="173">
        <v>1</v>
      </c>
      <c r="V24" s="26">
        <v>1</v>
      </c>
    </row>
    <row r="25" spans="1:22" ht="13.8" thickBot="1" x14ac:dyDescent="0.3">
      <c r="A25" s="32"/>
      <c r="B25" s="37"/>
      <c r="C25" s="38"/>
      <c r="D25" s="38"/>
      <c r="E25" s="14">
        <f t="shared" si="0"/>
        <v>0</v>
      </c>
      <c r="F25" s="102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</row>
    <row r="26" spans="1:22" ht="13.8" thickBot="1" x14ac:dyDescent="0.3">
      <c r="D26" s="1">
        <f>SUM(D4:D25)</f>
        <v>7</v>
      </c>
      <c r="E26" s="176">
        <f>AVERAGE(G26:V26)</f>
        <v>14.8</v>
      </c>
      <c r="F26" s="1">
        <f t="shared" ref="F26:V26" si="3">SUM(F4:F25)</f>
        <v>3</v>
      </c>
      <c r="G26" s="1">
        <f t="shared" si="3"/>
        <v>17</v>
      </c>
      <c r="H26" s="1">
        <f t="shared" si="3"/>
        <v>14</v>
      </c>
      <c r="I26" s="1">
        <f t="shared" si="3"/>
        <v>14</v>
      </c>
      <c r="J26" s="1">
        <f t="shared" si="3"/>
        <v>11</v>
      </c>
      <c r="K26" s="1">
        <f t="shared" si="3"/>
        <v>19</v>
      </c>
      <c r="L26" s="1">
        <f t="shared" si="3"/>
        <v>15</v>
      </c>
      <c r="M26" s="1">
        <f t="shared" si="3"/>
        <v>8</v>
      </c>
      <c r="N26" s="1">
        <f t="shared" si="3"/>
        <v>16</v>
      </c>
      <c r="O26" s="1">
        <f t="shared" si="3"/>
        <v>18</v>
      </c>
      <c r="P26" s="1">
        <f t="shared" si="3"/>
        <v>11</v>
      </c>
      <c r="R26" s="1">
        <f t="shared" si="3"/>
        <v>15</v>
      </c>
      <c r="S26" s="1">
        <f t="shared" si="3"/>
        <v>16</v>
      </c>
      <c r="T26" s="1">
        <f t="shared" si="3"/>
        <v>12</v>
      </c>
      <c r="U26" s="1">
        <f t="shared" si="3"/>
        <v>19</v>
      </c>
      <c r="V26" s="1">
        <f t="shared" si="3"/>
        <v>17</v>
      </c>
    </row>
    <row r="27" spans="1:22" x14ac:dyDescent="0.25">
      <c r="A27" s="48"/>
      <c r="B27" s="49" t="s">
        <v>123</v>
      </c>
      <c r="G27" s="132"/>
      <c r="H27" s="132"/>
      <c r="I27" s="132"/>
      <c r="J27" s="132"/>
      <c r="K27" s="132"/>
      <c r="L27" s="132"/>
      <c r="M27" s="132"/>
      <c r="N27" s="132"/>
      <c r="O27" s="141"/>
      <c r="P27" s="132"/>
      <c r="Q27" s="132"/>
      <c r="R27" s="132"/>
      <c r="S27" s="132"/>
      <c r="T27" s="132"/>
      <c r="U27" s="132"/>
      <c r="V27" s="132"/>
    </row>
    <row r="28" spans="1:22" ht="13.8" thickBot="1" x14ac:dyDescent="0.3">
      <c r="A28" s="50">
        <v>1</v>
      </c>
      <c r="B28" s="51" t="s">
        <v>130</v>
      </c>
      <c r="G28" s="132"/>
      <c r="H28" s="132"/>
      <c r="I28" s="132"/>
      <c r="J28" s="132"/>
      <c r="K28" s="132"/>
      <c r="L28" s="132"/>
      <c r="M28" s="132"/>
      <c r="N28" s="132"/>
      <c r="O28" s="141"/>
      <c r="P28" s="132"/>
      <c r="Q28" s="132"/>
      <c r="R28" s="132"/>
      <c r="S28" s="132"/>
      <c r="T28" s="132"/>
      <c r="U28" s="132"/>
      <c r="V28" s="132"/>
    </row>
    <row r="29" spans="1:22" x14ac:dyDescent="0.25">
      <c r="G29" s="132"/>
      <c r="H29" s="132"/>
      <c r="I29" s="132"/>
      <c r="J29" s="132"/>
      <c r="K29" s="132"/>
      <c r="L29" s="132"/>
      <c r="M29" s="132"/>
      <c r="N29" s="132"/>
      <c r="O29" s="141"/>
      <c r="P29" s="132"/>
      <c r="Q29" s="132"/>
      <c r="R29" s="132"/>
      <c r="S29" s="132"/>
      <c r="T29" s="132"/>
      <c r="U29" s="132"/>
      <c r="V29" s="132"/>
    </row>
    <row r="30" spans="1:22" x14ac:dyDescent="0.25">
      <c r="G30" s="132"/>
      <c r="H30" s="132"/>
      <c r="I30" s="132"/>
      <c r="J30" s="132"/>
      <c r="K30" s="132"/>
      <c r="L30" s="132"/>
      <c r="M30" s="132"/>
      <c r="N30" s="132"/>
      <c r="O30" s="141"/>
      <c r="P30" s="132"/>
      <c r="Q30" s="132"/>
      <c r="R30" s="132"/>
      <c r="S30" s="132"/>
      <c r="T30" s="132"/>
      <c r="U30" s="132"/>
      <c r="V30" s="132"/>
    </row>
    <row r="31" spans="1:22" x14ac:dyDescent="0.25">
      <c r="G31" s="132"/>
      <c r="H31" s="132"/>
      <c r="I31" s="132"/>
      <c r="J31" s="132"/>
      <c r="K31" s="132"/>
      <c r="L31" s="132"/>
      <c r="M31" s="132"/>
      <c r="N31" s="132"/>
      <c r="O31" s="141"/>
      <c r="P31" s="132"/>
      <c r="Q31" s="132"/>
      <c r="R31" s="132"/>
      <c r="S31" s="132"/>
      <c r="T31" s="132"/>
      <c r="U31" s="132"/>
      <c r="V31" s="132"/>
    </row>
    <row r="32" spans="1:22" x14ac:dyDescent="0.25">
      <c r="G32" s="132"/>
      <c r="H32" s="132"/>
      <c r="I32" s="132"/>
      <c r="J32" s="132"/>
      <c r="K32" s="132"/>
      <c r="L32" s="132"/>
      <c r="M32" s="132"/>
      <c r="N32" s="132"/>
      <c r="O32" s="141"/>
      <c r="P32" s="132"/>
      <c r="Q32" s="132"/>
      <c r="R32" s="132"/>
      <c r="S32" s="132"/>
      <c r="T32" s="132"/>
      <c r="U32" s="132"/>
      <c r="V32" s="132"/>
    </row>
    <row r="33" spans="7:22" x14ac:dyDescent="0.25">
      <c r="G33" s="132"/>
      <c r="H33" s="132"/>
      <c r="I33" s="132"/>
      <c r="J33" s="132"/>
      <c r="K33" s="132"/>
      <c r="L33" s="132"/>
      <c r="M33" s="132"/>
      <c r="N33" s="132"/>
      <c r="O33" s="141"/>
      <c r="P33" s="132"/>
      <c r="Q33" s="132"/>
      <c r="R33" s="132"/>
      <c r="S33" s="132"/>
      <c r="T33" s="132"/>
      <c r="U33" s="132"/>
      <c r="V33" s="132"/>
    </row>
    <row r="34" spans="7:22" x14ac:dyDescent="0.25">
      <c r="G34" s="132"/>
      <c r="H34" s="132"/>
      <c r="I34" s="132"/>
      <c r="J34" s="132"/>
      <c r="K34" s="132"/>
      <c r="L34" s="132"/>
      <c r="M34" s="132"/>
      <c r="N34" s="132"/>
      <c r="O34" s="141"/>
      <c r="P34" s="132"/>
      <c r="Q34" s="132"/>
      <c r="R34" s="132"/>
      <c r="S34" s="132"/>
      <c r="T34" s="132"/>
      <c r="U34" s="132"/>
      <c r="V34" s="132"/>
    </row>
    <row r="35" spans="7:22" x14ac:dyDescent="0.25">
      <c r="G35" s="132"/>
      <c r="H35" s="132"/>
      <c r="I35" s="132"/>
      <c r="J35" s="132"/>
      <c r="K35" s="132"/>
      <c r="L35" s="132"/>
      <c r="M35" s="132"/>
      <c r="N35" s="132"/>
      <c r="O35" s="141"/>
      <c r="P35" s="132"/>
      <c r="Q35" s="132"/>
      <c r="R35" s="132"/>
      <c r="S35" s="132"/>
      <c r="T35" s="132"/>
      <c r="U35" s="132"/>
      <c r="V35" s="132"/>
    </row>
    <row r="36" spans="7:22" x14ac:dyDescent="0.25">
      <c r="G36" s="132"/>
      <c r="H36" s="132"/>
      <c r="I36" s="132"/>
      <c r="J36" s="132"/>
      <c r="K36" s="132"/>
      <c r="L36" s="132"/>
      <c r="M36" s="132"/>
      <c r="N36" s="132"/>
      <c r="O36" s="141"/>
      <c r="P36" s="132"/>
      <c r="Q36" s="132"/>
      <c r="R36" s="132"/>
      <c r="S36" s="132"/>
      <c r="T36" s="132"/>
      <c r="U36" s="132"/>
      <c r="V36" s="132"/>
    </row>
    <row r="37" spans="7:22" x14ac:dyDescent="0.25">
      <c r="G37" s="132"/>
      <c r="H37" s="132"/>
      <c r="I37" s="132"/>
      <c r="J37" s="132"/>
      <c r="K37" s="132"/>
      <c r="L37" s="132"/>
      <c r="M37" s="132"/>
      <c r="N37" s="132"/>
      <c r="O37" s="141"/>
      <c r="P37" s="132"/>
      <c r="Q37" s="132"/>
      <c r="R37" s="132"/>
      <c r="S37" s="132"/>
      <c r="T37" s="132"/>
      <c r="U37" s="132"/>
      <c r="V37" s="132"/>
    </row>
    <row r="38" spans="7:22" x14ac:dyDescent="0.25">
      <c r="G38" s="132"/>
      <c r="H38" s="132"/>
      <c r="I38" s="132"/>
      <c r="J38" s="132"/>
      <c r="K38" s="132"/>
      <c r="L38" s="132"/>
      <c r="M38" s="132"/>
      <c r="N38" s="132"/>
      <c r="O38" s="141"/>
      <c r="P38" s="132"/>
      <c r="Q38" s="132"/>
      <c r="R38" s="132"/>
      <c r="S38" s="132"/>
      <c r="T38" s="132"/>
      <c r="U38" s="132"/>
      <c r="V38" s="132"/>
    </row>
    <row r="39" spans="7:22" x14ac:dyDescent="0.25">
      <c r="G39" s="132"/>
      <c r="H39" s="132"/>
      <c r="I39" s="132"/>
      <c r="J39" s="132"/>
      <c r="K39" s="132"/>
      <c r="L39" s="132"/>
      <c r="M39" s="132"/>
      <c r="N39" s="132"/>
      <c r="O39" s="141"/>
      <c r="P39" s="132"/>
      <c r="Q39" s="132"/>
      <c r="R39" s="132"/>
      <c r="S39" s="132"/>
      <c r="T39" s="132"/>
      <c r="U39" s="132"/>
      <c r="V39" s="132"/>
    </row>
    <row r="40" spans="7:22" x14ac:dyDescent="0.25">
      <c r="G40" s="132"/>
      <c r="H40" s="132"/>
      <c r="I40" s="132"/>
      <c r="J40" s="132"/>
      <c r="K40" s="132"/>
      <c r="L40" s="132"/>
      <c r="M40" s="132"/>
      <c r="N40" s="132"/>
      <c r="O40" s="141"/>
      <c r="P40" s="132"/>
      <c r="Q40" s="132"/>
      <c r="R40" s="132"/>
      <c r="S40" s="132"/>
      <c r="T40" s="132"/>
      <c r="U40" s="132"/>
      <c r="V40" s="132"/>
    </row>
    <row r="41" spans="7:22" x14ac:dyDescent="0.25">
      <c r="G41" s="132"/>
      <c r="H41" s="132"/>
      <c r="I41" s="132"/>
      <c r="J41" s="132"/>
      <c r="K41" s="132"/>
      <c r="L41" s="132"/>
      <c r="M41" s="132"/>
      <c r="N41" s="132"/>
      <c r="O41" s="141"/>
      <c r="P41" s="132"/>
      <c r="Q41" s="132"/>
      <c r="R41" s="132"/>
      <c r="S41" s="132"/>
      <c r="T41" s="132"/>
      <c r="U41" s="132"/>
      <c r="V41" s="132"/>
    </row>
    <row r="42" spans="7:22" x14ac:dyDescent="0.25">
      <c r="G42" s="132"/>
      <c r="H42" s="132"/>
      <c r="I42" s="132"/>
      <c r="J42" s="132"/>
      <c r="K42" s="132"/>
      <c r="L42" s="132"/>
      <c r="M42" s="132"/>
      <c r="N42" s="132"/>
      <c r="O42" s="141"/>
      <c r="P42" s="132"/>
      <c r="Q42" s="132"/>
      <c r="R42" s="132"/>
      <c r="S42" s="132"/>
      <c r="T42" s="132"/>
      <c r="U42" s="132"/>
      <c r="V42" s="132"/>
    </row>
    <row r="43" spans="7:22" x14ac:dyDescent="0.25">
      <c r="G43" s="132"/>
      <c r="H43" s="132"/>
      <c r="I43" s="132"/>
      <c r="J43" s="132"/>
      <c r="K43" s="132"/>
      <c r="L43" s="132"/>
      <c r="M43" s="132"/>
      <c r="N43" s="132"/>
      <c r="O43" s="141"/>
      <c r="P43" s="132"/>
      <c r="Q43" s="132"/>
      <c r="R43" s="132"/>
      <c r="S43" s="132"/>
      <c r="T43" s="132"/>
      <c r="U43" s="132"/>
      <c r="V43" s="132"/>
    </row>
    <row r="44" spans="7:22" x14ac:dyDescent="0.25">
      <c r="G44" s="132"/>
      <c r="H44" s="132"/>
      <c r="I44" s="132"/>
      <c r="J44" s="132"/>
      <c r="K44" s="132"/>
      <c r="L44" s="132"/>
      <c r="M44" s="132"/>
      <c r="N44" s="132"/>
      <c r="O44" s="141"/>
      <c r="P44" s="132"/>
      <c r="Q44" s="132"/>
      <c r="R44" s="132"/>
      <c r="S44" s="132"/>
      <c r="T44" s="132"/>
      <c r="U44" s="132"/>
      <c r="V44" s="132"/>
    </row>
    <row r="45" spans="7:22" x14ac:dyDescent="0.25">
      <c r="G45" s="132"/>
      <c r="H45" s="132"/>
      <c r="I45" s="132"/>
      <c r="J45" s="132"/>
      <c r="K45" s="132"/>
      <c r="L45" s="132"/>
      <c r="M45" s="132"/>
      <c r="N45" s="132"/>
      <c r="O45" s="141"/>
      <c r="P45" s="132"/>
      <c r="Q45" s="132"/>
      <c r="R45" s="132"/>
      <c r="S45" s="132"/>
      <c r="T45" s="132"/>
      <c r="U45" s="132"/>
      <c r="V45" s="132"/>
    </row>
    <row r="46" spans="7:22" x14ac:dyDescent="0.25">
      <c r="G46" s="132"/>
      <c r="H46" s="132"/>
      <c r="I46" s="132"/>
      <c r="J46" s="132"/>
      <c r="K46" s="132"/>
      <c r="L46" s="132"/>
      <c r="M46" s="132"/>
      <c r="N46" s="132"/>
      <c r="O46" s="141"/>
      <c r="P46" s="132"/>
      <c r="Q46" s="132"/>
      <c r="R46" s="132"/>
      <c r="S46" s="132"/>
      <c r="T46" s="132"/>
      <c r="U46" s="132"/>
      <c r="V46" s="132"/>
    </row>
    <row r="47" spans="7:22" x14ac:dyDescent="0.25">
      <c r="G47" s="132"/>
      <c r="H47" s="132"/>
      <c r="I47" s="132"/>
      <c r="J47" s="132"/>
      <c r="K47" s="132"/>
      <c r="L47" s="132"/>
      <c r="M47" s="132"/>
      <c r="N47" s="132"/>
      <c r="O47" s="141"/>
      <c r="P47" s="132"/>
      <c r="Q47" s="132"/>
      <c r="R47" s="132"/>
      <c r="S47" s="132"/>
      <c r="T47" s="132"/>
      <c r="U47" s="132"/>
      <c r="V47" s="132"/>
    </row>
    <row r="48" spans="7:22" x14ac:dyDescent="0.25">
      <c r="G48" s="132"/>
      <c r="H48" s="132"/>
      <c r="I48" s="132"/>
      <c r="J48" s="132"/>
      <c r="K48" s="132"/>
      <c r="L48" s="132"/>
      <c r="M48" s="132"/>
      <c r="N48" s="132"/>
      <c r="O48" s="141"/>
      <c r="P48" s="132"/>
      <c r="Q48" s="132"/>
      <c r="R48" s="132"/>
      <c r="S48" s="132"/>
      <c r="T48" s="132"/>
      <c r="U48" s="132"/>
      <c r="V48" s="132"/>
    </row>
    <row r="49" spans="7:22" x14ac:dyDescent="0.25">
      <c r="G49" s="132"/>
      <c r="H49" s="132"/>
      <c r="I49" s="132"/>
      <c r="J49" s="132"/>
      <c r="K49" s="132"/>
      <c r="L49" s="132"/>
      <c r="M49" s="132"/>
      <c r="N49" s="132"/>
      <c r="O49" s="141"/>
      <c r="P49" s="132"/>
      <c r="Q49" s="132"/>
      <c r="R49" s="132"/>
      <c r="S49" s="132"/>
      <c r="T49" s="132"/>
      <c r="U49" s="132"/>
      <c r="V49" s="132"/>
    </row>
    <row r="50" spans="7:22" x14ac:dyDescent="0.25">
      <c r="G50" s="132"/>
      <c r="H50" s="132"/>
      <c r="I50" s="132"/>
      <c r="J50" s="132"/>
      <c r="K50" s="132"/>
      <c r="L50" s="132"/>
      <c r="M50" s="132"/>
      <c r="N50" s="132"/>
      <c r="O50" s="141"/>
      <c r="P50" s="132"/>
      <c r="Q50" s="132"/>
      <c r="R50" s="132"/>
      <c r="S50" s="132"/>
      <c r="T50" s="132"/>
      <c r="U50" s="132"/>
      <c r="V50" s="132"/>
    </row>
    <row r="51" spans="7:22" x14ac:dyDescent="0.25">
      <c r="G51" s="132"/>
      <c r="H51" s="132"/>
      <c r="I51" s="132"/>
      <c r="J51" s="132"/>
      <c r="K51" s="132"/>
      <c r="L51" s="132"/>
      <c r="M51" s="132"/>
      <c r="N51" s="132"/>
      <c r="O51" s="141"/>
      <c r="P51" s="132"/>
      <c r="Q51" s="132"/>
      <c r="R51" s="132"/>
      <c r="S51" s="132"/>
      <c r="T51" s="132"/>
      <c r="U51" s="132"/>
      <c r="V51" s="132"/>
    </row>
    <row r="52" spans="7:22" x14ac:dyDescent="0.25">
      <c r="G52" s="132"/>
      <c r="H52" s="132"/>
      <c r="I52" s="132"/>
      <c r="J52" s="132"/>
      <c r="K52" s="132"/>
      <c r="L52" s="132"/>
      <c r="M52" s="132"/>
      <c r="N52" s="132"/>
      <c r="O52" s="141"/>
      <c r="P52" s="132"/>
      <c r="Q52" s="132"/>
      <c r="R52" s="132"/>
      <c r="S52" s="132"/>
      <c r="T52" s="132"/>
      <c r="U52" s="132"/>
      <c r="V52" s="132"/>
    </row>
    <row r="53" spans="7:22" x14ac:dyDescent="0.25">
      <c r="G53" s="132"/>
      <c r="H53" s="132"/>
      <c r="I53" s="132"/>
      <c r="J53" s="132"/>
      <c r="K53" s="132"/>
      <c r="L53" s="132"/>
      <c r="M53" s="132"/>
      <c r="N53" s="132"/>
      <c r="O53" s="141"/>
      <c r="P53" s="132"/>
      <c r="Q53" s="132"/>
      <c r="R53" s="132"/>
      <c r="S53" s="132"/>
      <c r="T53" s="132"/>
      <c r="U53" s="132"/>
      <c r="V53" s="132"/>
    </row>
    <row r="54" spans="7:22" x14ac:dyDescent="0.25">
      <c r="G54" s="132"/>
      <c r="H54" s="132"/>
      <c r="I54" s="132"/>
      <c r="J54" s="132"/>
      <c r="K54" s="132"/>
      <c r="L54" s="132"/>
      <c r="M54" s="132"/>
      <c r="N54" s="132"/>
      <c r="O54" s="141"/>
      <c r="P54" s="132"/>
      <c r="Q54" s="132"/>
      <c r="R54" s="132"/>
      <c r="S54" s="132"/>
      <c r="T54" s="132"/>
      <c r="U54" s="132"/>
      <c r="V54" s="132"/>
    </row>
    <row r="55" spans="7:22" x14ac:dyDescent="0.25">
      <c r="G55" s="132"/>
      <c r="H55" s="132"/>
      <c r="I55" s="132"/>
      <c r="J55" s="132"/>
      <c r="K55" s="132"/>
      <c r="L55" s="132"/>
      <c r="M55" s="132"/>
      <c r="N55" s="132"/>
      <c r="O55" s="141"/>
      <c r="P55" s="132"/>
      <c r="Q55" s="132"/>
      <c r="R55" s="132"/>
      <c r="S55" s="132"/>
      <c r="T55" s="132"/>
      <c r="U55" s="132"/>
      <c r="V55" s="132"/>
    </row>
    <row r="56" spans="7:22" x14ac:dyDescent="0.25">
      <c r="G56" s="132"/>
      <c r="H56" s="132"/>
      <c r="I56" s="132"/>
      <c r="J56" s="132"/>
      <c r="K56" s="132"/>
      <c r="L56" s="132"/>
      <c r="M56" s="132"/>
      <c r="N56" s="132"/>
      <c r="O56" s="141"/>
      <c r="P56" s="132"/>
      <c r="Q56" s="132"/>
      <c r="R56" s="132"/>
      <c r="S56" s="132"/>
      <c r="T56" s="132"/>
      <c r="U56" s="132"/>
      <c r="V56" s="132"/>
    </row>
    <row r="57" spans="7:22" x14ac:dyDescent="0.25">
      <c r="G57" s="132"/>
      <c r="H57" s="132"/>
      <c r="I57" s="132"/>
      <c r="J57" s="132"/>
      <c r="K57" s="132"/>
      <c r="L57" s="132"/>
      <c r="M57" s="132"/>
      <c r="N57" s="132"/>
      <c r="O57" s="141"/>
      <c r="P57" s="132"/>
      <c r="Q57" s="132"/>
      <c r="R57" s="132"/>
      <c r="S57" s="132"/>
      <c r="T57" s="132"/>
      <c r="U57" s="132"/>
      <c r="V57" s="132"/>
    </row>
    <row r="58" spans="7:22" x14ac:dyDescent="0.25">
      <c r="G58" s="132"/>
      <c r="H58" s="132"/>
      <c r="I58" s="132"/>
      <c r="J58" s="132"/>
      <c r="K58" s="132"/>
      <c r="L58" s="132"/>
      <c r="M58" s="132"/>
      <c r="N58" s="132"/>
      <c r="O58" s="141"/>
      <c r="P58" s="132"/>
      <c r="Q58" s="132"/>
      <c r="R58" s="132"/>
      <c r="S58" s="132"/>
      <c r="T58" s="132"/>
      <c r="U58" s="132"/>
      <c r="V58" s="132"/>
    </row>
    <row r="59" spans="7:22" x14ac:dyDescent="0.25">
      <c r="G59" s="132"/>
      <c r="H59" s="132"/>
      <c r="I59" s="132"/>
      <c r="J59" s="132"/>
      <c r="K59" s="132"/>
      <c r="L59" s="132"/>
      <c r="M59" s="132"/>
      <c r="N59" s="132"/>
      <c r="O59" s="141"/>
      <c r="P59" s="132"/>
      <c r="Q59" s="132"/>
      <c r="R59" s="132"/>
      <c r="S59" s="132"/>
      <c r="T59" s="132"/>
      <c r="U59" s="132"/>
      <c r="V59" s="132"/>
    </row>
    <row r="60" spans="7:22" x14ac:dyDescent="0.25">
      <c r="G60" s="132"/>
      <c r="H60" s="132"/>
      <c r="I60" s="132"/>
      <c r="J60" s="132"/>
      <c r="K60" s="132"/>
      <c r="L60" s="132"/>
      <c r="M60" s="132"/>
      <c r="N60" s="132"/>
      <c r="O60" s="141"/>
      <c r="P60" s="132"/>
      <c r="Q60" s="132"/>
      <c r="R60" s="132"/>
      <c r="S60" s="132"/>
      <c r="T60" s="132"/>
      <c r="U60" s="132"/>
      <c r="V60" s="132"/>
    </row>
    <row r="61" spans="7:22" x14ac:dyDescent="0.25">
      <c r="G61" s="132"/>
      <c r="H61" s="132"/>
      <c r="I61" s="132"/>
      <c r="J61" s="132"/>
      <c r="K61" s="132"/>
      <c r="L61" s="132"/>
      <c r="M61" s="132"/>
      <c r="N61" s="132"/>
      <c r="O61" s="141"/>
      <c r="P61" s="132"/>
      <c r="Q61" s="132"/>
      <c r="R61" s="132"/>
      <c r="S61" s="132"/>
      <c r="T61" s="132"/>
      <c r="U61" s="132"/>
      <c r="V61" s="132"/>
    </row>
    <row r="62" spans="7:22" x14ac:dyDescent="0.25">
      <c r="G62" s="132"/>
      <c r="H62" s="132"/>
      <c r="I62" s="132"/>
      <c r="J62" s="132"/>
      <c r="K62" s="132"/>
      <c r="L62" s="132"/>
      <c r="M62" s="132"/>
      <c r="N62" s="132"/>
      <c r="O62" s="141"/>
      <c r="P62" s="132"/>
      <c r="Q62" s="132"/>
      <c r="R62" s="132"/>
      <c r="S62" s="132"/>
      <c r="T62" s="132"/>
      <c r="U62" s="132"/>
      <c r="V62" s="132"/>
    </row>
    <row r="63" spans="7:22" x14ac:dyDescent="0.25">
      <c r="G63" s="132"/>
      <c r="H63" s="132"/>
      <c r="I63" s="132"/>
      <c r="J63" s="132"/>
      <c r="K63" s="132"/>
      <c r="L63" s="132"/>
      <c r="M63" s="132"/>
      <c r="N63" s="132"/>
      <c r="O63" s="141"/>
      <c r="P63" s="132"/>
      <c r="Q63" s="132"/>
      <c r="R63" s="132"/>
      <c r="S63" s="132"/>
      <c r="T63" s="132"/>
      <c r="U63" s="132"/>
      <c r="V63" s="132"/>
    </row>
    <row r="64" spans="7:22" x14ac:dyDescent="0.25">
      <c r="G64" s="132"/>
      <c r="H64" s="132"/>
      <c r="I64" s="132"/>
      <c r="J64" s="132"/>
      <c r="K64" s="132"/>
      <c r="L64" s="132"/>
      <c r="M64" s="132"/>
      <c r="N64" s="132"/>
      <c r="O64" s="141"/>
      <c r="P64" s="132"/>
      <c r="Q64" s="132"/>
      <c r="R64" s="132"/>
      <c r="S64" s="132"/>
      <c r="T64" s="132"/>
      <c r="U64" s="132"/>
      <c r="V64" s="132"/>
    </row>
    <row r="65" spans="7:22" x14ac:dyDescent="0.25">
      <c r="G65" s="132"/>
      <c r="H65" s="132"/>
      <c r="I65" s="132"/>
      <c r="J65" s="132"/>
      <c r="K65" s="132"/>
      <c r="L65" s="132"/>
      <c r="M65" s="132"/>
      <c r="N65" s="132"/>
      <c r="O65" s="141"/>
      <c r="P65" s="132"/>
      <c r="Q65" s="132"/>
      <c r="R65" s="132"/>
      <c r="S65" s="132"/>
      <c r="T65" s="132"/>
      <c r="U65" s="132"/>
      <c r="V65" s="132"/>
    </row>
    <row r="66" spans="7:22" x14ac:dyDescent="0.25">
      <c r="G66" s="132"/>
      <c r="H66" s="132"/>
      <c r="I66" s="132"/>
      <c r="J66" s="132"/>
      <c r="K66" s="132"/>
      <c r="L66" s="132"/>
      <c r="M66" s="132"/>
      <c r="N66" s="132"/>
      <c r="O66" s="141"/>
      <c r="P66" s="132"/>
      <c r="Q66" s="132"/>
      <c r="R66" s="132"/>
      <c r="S66" s="132"/>
      <c r="T66" s="132"/>
      <c r="U66" s="132"/>
      <c r="V66" s="132"/>
    </row>
    <row r="67" spans="7:22" x14ac:dyDescent="0.25">
      <c r="G67" s="132"/>
      <c r="H67" s="132"/>
      <c r="I67" s="132"/>
      <c r="J67" s="132"/>
      <c r="K67" s="132"/>
      <c r="L67" s="132"/>
      <c r="M67" s="132"/>
      <c r="N67" s="132"/>
      <c r="O67" s="141"/>
      <c r="P67" s="132"/>
      <c r="Q67" s="132"/>
      <c r="R67" s="132"/>
      <c r="S67" s="132"/>
      <c r="T67" s="132"/>
      <c r="U67" s="132"/>
      <c r="V67" s="132"/>
    </row>
    <row r="68" spans="7:22" x14ac:dyDescent="0.25">
      <c r="G68" s="132"/>
      <c r="H68" s="132"/>
      <c r="I68" s="132"/>
      <c r="J68" s="132"/>
      <c r="K68" s="132"/>
      <c r="L68" s="132"/>
      <c r="M68" s="132"/>
      <c r="N68" s="132"/>
      <c r="O68" s="141"/>
      <c r="P68" s="132"/>
      <c r="Q68" s="132"/>
      <c r="R68" s="132"/>
      <c r="S68" s="132"/>
      <c r="T68" s="132"/>
      <c r="U68" s="132"/>
      <c r="V68" s="132"/>
    </row>
  </sheetData>
  <conditionalFormatting sqref="E1">
    <cfRule type="colorScale" priority="124">
      <colorScale>
        <cfvo type="min"/>
        <cfvo type="max"/>
        <color rgb="FFFFEF9C"/>
        <color rgb="FF63BE7B"/>
      </colorScale>
    </cfRule>
  </conditionalFormatting>
  <conditionalFormatting sqref="E27:E1048576 E1:E3">
    <cfRule type="colorScale" priority="125">
      <colorScale>
        <cfvo type="min"/>
        <cfvo type="max"/>
        <color rgb="FFFFEF9C"/>
        <color rgb="FF63BE7B"/>
      </colorScale>
    </cfRule>
  </conditionalFormatting>
  <conditionalFormatting sqref="E4:E25">
    <cfRule type="dataBar" priority="127">
      <dataBar>
        <cfvo type="min"/>
        <cfvo type="max"/>
        <color rgb="FFFFB628"/>
      </dataBar>
    </cfRule>
  </conditionalFormatting>
  <conditionalFormatting sqref="D4:D24">
    <cfRule type="cellIs" dxfId="3" priority="1" operator="notEqual">
      <formula>1</formula>
    </cfRule>
    <cfRule type="cellIs" dxfId="2" priority="2" operator="equal">
      <formula>1</formula>
    </cfRule>
  </conditionalFormatting>
  <dataValidations count="3">
    <dataValidation type="whole" allowBlank="1" showInputMessage="1" showErrorMessage="1" error="Niet onderwezen =  0_x000a_Wordt onderwezen = 1" sqref="H2:J3">
      <formula1>0</formula1>
      <formula2>1</formula2>
    </dataValidation>
    <dataValidation type="whole" allowBlank="1" showInputMessage="1" showErrorMessage="1" sqref="F2:F24 K2:V3 G2:G3">
      <formula1>0</formula1>
      <formula2>1</formula2>
    </dataValidation>
    <dataValidation type="list" allowBlank="1" showInputMessage="1" showErrorMessage="1" error="0 = niet in het curriculum_x000a_1=in het curriculum_x000a_a = komt in het curruculum" sqref="G4:V24">
      <formula1>"0,1,a"</formula1>
    </dataValidation>
  </dataValidation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workbookViewId="0">
      <pane ySplit="1" topLeftCell="A2" activePane="bottomLeft" state="frozen"/>
      <selection activeCell="C1" sqref="C1"/>
      <selection pane="bottomLeft" activeCell="H22" sqref="H22"/>
    </sheetView>
  </sheetViews>
  <sheetFormatPr defaultColWidth="8.88671875" defaultRowHeight="13.8" x14ac:dyDescent="0.25"/>
  <cols>
    <col min="1" max="1" width="5.33203125" style="1" customWidth="1"/>
    <col min="2" max="2" width="47.88671875" bestFit="1" customWidth="1"/>
    <col min="3" max="4" width="5.44140625" style="30" customWidth="1"/>
    <col min="5" max="5" width="14.44140625" customWidth="1"/>
    <col min="6" max="6" width="4" style="104" customWidth="1"/>
    <col min="7" max="22" width="4" style="1" customWidth="1"/>
    <col min="23" max="23" width="6.44140625" customWidth="1"/>
  </cols>
  <sheetData>
    <row r="1" spans="1:22" s="2" customFormat="1" ht="58.35" customHeight="1" x14ac:dyDescent="0.35">
      <c r="A1" s="16" t="s">
        <v>5</v>
      </c>
      <c r="B1" s="119" t="s">
        <v>14</v>
      </c>
      <c r="C1" s="36" t="s">
        <v>265</v>
      </c>
      <c r="D1" s="118" t="s">
        <v>264</v>
      </c>
      <c r="E1" s="17" t="s">
        <v>3</v>
      </c>
      <c r="F1" s="99" t="s">
        <v>258</v>
      </c>
      <c r="G1" s="18" t="s">
        <v>6</v>
      </c>
      <c r="H1" s="19" t="s">
        <v>124</v>
      </c>
      <c r="I1" s="19" t="s">
        <v>131</v>
      </c>
      <c r="J1" s="19" t="s">
        <v>260</v>
      </c>
      <c r="K1" s="19" t="s">
        <v>7</v>
      </c>
      <c r="L1" s="19" t="s">
        <v>8</v>
      </c>
      <c r="M1" s="19" t="s">
        <v>259</v>
      </c>
      <c r="N1" s="19" t="s">
        <v>9</v>
      </c>
      <c r="O1" s="19" t="s">
        <v>10</v>
      </c>
      <c r="P1" s="19" t="s">
        <v>11</v>
      </c>
      <c r="Q1" s="19" t="s">
        <v>4</v>
      </c>
      <c r="R1" s="19" t="s">
        <v>2</v>
      </c>
      <c r="S1" s="19" t="s">
        <v>12</v>
      </c>
      <c r="T1" s="19" t="s">
        <v>13</v>
      </c>
      <c r="U1" s="19" t="s">
        <v>0</v>
      </c>
      <c r="V1" s="21" t="s">
        <v>1</v>
      </c>
    </row>
    <row r="2" spans="1:22" s="5" customFormat="1" ht="20.25" customHeight="1" x14ac:dyDescent="0.25">
      <c r="A2" s="22">
        <v>0</v>
      </c>
      <c r="B2" s="123" t="s">
        <v>261</v>
      </c>
      <c r="C2" s="9"/>
      <c r="D2" s="8"/>
      <c r="E2" s="9">
        <f>COUNTIF(G2:V2,1)</f>
        <v>16</v>
      </c>
      <c r="F2" s="100"/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71">
        <v>1</v>
      </c>
      <c r="O2" s="10">
        <v>1</v>
      </c>
      <c r="P2" s="165">
        <v>1</v>
      </c>
      <c r="Q2" s="10">
        <v>1</v>
      </c>
      <c r="R2" s="10">
        <v>1</v>
      </c>
      <c r="S2" s="10">
        <v>1</v>
      </c>
      <c r="T2" s="10">
        <v>1</v>
      </c>
      <c r="U2" s="10">
        <v>1</v>
      </c>
      <c r="V2" s="23">
        <v>1</v>
      </c>
    </row>
    <row r="3" spans="1:22" x14ac:dyDescent="0.25">
      <c r="A3" s="24"/>
      <c r="B3" s="122" t="s">
        <v>262</v>
      </c>
      <c r="C3" s="31"/>
      <c r="D3" s="40"/>
      <c r="E3" s="3"/>
      <c r="F3" s="101"/>
      <c r="G3" s="11"/>
      <c r="H3" s="11"/>
      <c r="I3" s="11"/>
      <c r="J3" s="11"/>
      <c r="K3" s="11"/>
      <c r="L3" s="11"/>
      <c r="M3" s="11"/>
      <c r="N3" s="172"/>
      <c r="O3" s="11"/>
      <c r="P3" s="166"/>
      <c r="Q3" s="11"/>
      <c r="R3" s="11"/>
      <c r="S3" s="11"/>
      <c r="T3" s="11"/>
      <c r="U3" s="11"/>
      <c r="V3" s="25"/>
    </row>
    <row r="4" spans="1:22" x14ac:dyDescent="0.25">
      <c r="A4" s="24">
        <v>1</v>
      </c>
      <c r="B4" s="4" t="s">
        <v>25</v>
      </c>
      <c r="C4" s="31"/>
      <c r="D4" s="174">
        <f>IF((F4+E4)&gt;=0.75*$E$2,1,0)</f>
        <v>1</v>
      </c>
      <c r="E4" s="14">
        <f t="shared" ref="E4:E23" si="0">COUNTIF(G4:V4,1)</f>
        <v>15</v>
      </c>
      <c r="F4" s="98">
        <f>COUNTIF(G4:W4,"a")</f>
        <v>1</v>
      </c>
      <c r="G4" s="13">
        <v>1</v>
      </c>
      <c r="H4" s="13">
        <v>1</v>
      </c>
      <c r="I4" s="13">
        <v>1</v>
      </c>
      <c r="J4" s="13" t="s">
        <v>263</v>
      </c>
      <c r="K4" s="13">
        <v>1</v>
      </c>
      <c r="L4" s="13">
        <v>1</v>
      </c>
      <c r="M4" s="13">
        <v>1</v>
      </c>
      <c r="N4" s="173">
        <v>1</v>
      </c>
      <c r="O4" s="13">
        <v>1</v>
      </c>
      <c r="P4" s="167">
        <v>1</v>
      </c>
      <c r="Q4" s="13">
        <v>1</v>
      </c>
      <c r="R4" s="13">
        <v>1</v>
      </c>
      <c r="S4" s="13">
        <v>1</v>
      </c>
      <c r="T4" s="13">
        <v>1</v>
      </c>
      <c r="U4" s="173">
        <v>1</v>
      </c>
      <c r="V4" s="26">
        <v>1</v>
      </c>
    </row>
    <row r="5" spans="1:22" x14ac:dyDescent="0.25">
      <c r="A5" s="24">
        <v>2</v>
      </c>
      <c r="B5" s="4" t="s">
        <v>205</v>
      </c>
      <c r="C5" s="31"/>
      <c r="D5" s="174">
        <f t="shared" ref="D5:D22" si="1">IF((F5+E5)&gt;=0.75*$E$2,1,0)</f>
        <v>1</v>
      </c>
      <c r="E5" s="14">
        <f t="shared" si="0"/>
        <v>14</v>
      </c>
      <c r="F5" s="98">
        <f t="shared" ref="F5:F22" si="2">COUNTIF(G5:W5,"a")</f>
        <v>1</v>
      </c>
      <c r="G5" s="13">
        <v>1</v>
      </c>
      <c r="H5" s="13">
        <v>1</v>
      </c>
      <c r="I5" s="13">
        <v>1</v>
      </c>
      <c r="J5" s="13" t="s">
        <v>263</v>
      </c>
      <c r="K5" s="13">
        <v>1</v>
      </c>
      <c r="L5" s="13">
        <v>1</v>
      </c>
      <c r="M5" s="13">
        <v>1</v>
      </c>
      <c r="N5" s="173">
        <v>1</v>
      </c>
      <c r="O5" s="13">
        <v>1</v>
      </c>
      <c r="P5" s="167">
        <v>1</v>
      </c>
      <c r="Q5" s="13">
        <v>1</v>
      </c>
      <c r="R5" s="13">
        <v>0</v>
      </c>
      <c r="S5" s="13">
        <v>1</v>
      </c>
      <c r="T5" s="13">
        <v>1</v>
      </c>
      <c r="U5" s="173">
        <v>1</v>
      </c>
      <c r="V5" s="26">
        <v>1</v>
      </c>
    </row>
    <row r="6" spans="1:22" x14ac:dyDescent="0.25">
      <c r="A6" s="24">
        <v>3</v>
      </c>
      <c r="B6" s="4" t="s">
        <v>15</v>
      </c>
      <c r="C6" s="31"/>
      <c r="D6" s="174">
        <f t="shared" si="1"/>
        <v>1</v>
      </c>
      <c r="E6" s="14">
        <f t="shared" si="0"/>
        <v>16</v>
      </c>
      <c r="F6" s="98">
        <f t="shared" si="2"/>
        <v>0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73">
        <v>1</v>
      </c>
      <c r="O6" s="13">
        <v>1</v>
      </c>
      <c r="P6" s="167">
        <v>1</v>
      </c>
      <c r="Q6" s="13">
        <v>1</v>
      </c>
      <c r="R6" s="13">
        <v>1</v>
      </c>
      <c r="S6" s="13">
        <v>1</v>
      </c>
      <c r="T6" s="13">
        <v>1</v>
      </c>
      <c r="U6" s="173">
        <v>1</v>
      </c>
      <c r="V6" s="26">
        <v>1</v>
      </c>
    </row>
    <row r="7" spans="1:22" x14ac:dyDescent="0.25">
      <c r="A7" s="24">
        <v>4</v>
      </c>
      <c r="B7" s="4" t="s">
        <v>16</v>
      </c>
      <c r="C7" s="31"/>
      <c r="D7" s="174">
        <f t="shared" si="1"/>
        <v>1</v>
      </c>
      <c r="E7" s="14">
        <f t="shared" si="0"/>
        <v>16</v>
      </c>
      <c r="F7" s="98">
        <f t="shared" si="2"/>
        <v>0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73">
        <v>1</v>
      </c>
      <c r="O7" s="13">
        <v>1</v>
      </c>
      <c r="P7" s="167">
        <v>1</v>
      </c>
      <c r="Q7" s="13">
        <v>1</v>
      </c>
      <c r="R7" s="13">
        <v>1</v>
      </c>
      <c r="S7" s="13">
        <v>1</v>
      </c>
      <c r="T7" s="13">
        <v>1</v>
      </c>
      <c r="U7" s="173">
        <v>1</v>
      </c>
      <c r="V7" s="26">
        <v>1</v>
      </c>
    </row>
    <row r="8" spans="1:22" x14ac:dyDescent="0.25">
      <c r="A8" s="24">
        <v>5</v>
      </c>
      <c r="B8" s="4" t="s">
        <v>17</v>
      </c>
      <c r="C8" s="31"/>
      <c r="D8" s="174">
        <f t="shared" si="1"/>
        <v>0</v>
      </c>
      <c r="E8" s="14">
        <f t="shared" si="0"/>
        <v>11</v>
      </c>
      <c r="F8" s="98">
        <f t="shared" si="2"/>
        <v>0</v>
      </c>
      <c r="G8" s="13">
        <v>0</v>
      </c>
      <c r="H8" s="13">
        <v>1</v>
      </c>
      <c r="I8" s="13">
        <v>1</v>
      </c>
      <c r="J8" s="13">
        <v>1</v>
      </c>
      <c r="K8" s="13">
        <v>0</v>
      </c>
      <c r="L8" s="13">
        <v>0</v>
      </c>
      <c r="M8" s="13">
        <v>1</v>
      </c>
      <c r="N8" s="173">
        <v>1</v>
      </c>
      <c r="O8" s="13">
        <v>1</v>
      </c>
      <c r="P8" s="167">
        <v>1</v>
      </c>
      <c r="Q8" s="13">
        <v>1</v>
      </c>
      <c r="R8" s="13">
        <v>0</v>
      </c>
      <c r="S8" s="13">
        <v>1</v>
      </c>
      <c r="T8" s="13">
        <v>1</v>
      </c>
      <c r="U8" s="173">
        <v>0</v>
      </c>
      <c r="V8" s="26">
        <v>1</v>
      </c>
    </row>
    <row r="9" spans="1:22" x14ac:dyDescent="0.25">
      <c r="A9" s="24">
        <v>6</v>
      </c>
      <c r="B9" s="4" t="s">
        <v>18</v>
      </c>
      <c r="C9" s="31"/>
      <c r="D9" s="174">
        <f t="shared" si="1"/>
        <v>1</v>
      </c>
      <c r="E9" s="14">
        <f t="shared" si="0"/>
        <v>15</v>
      </c>
      <c r="F9" s="98">
        <f t="shared" si="2"/>
        <v>0</v>
      </c>
      <c r="G9" s="13">
        <v>0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73">
        <v>1</v>
      </c>
      <c r="O9" s="13">
        <v>1</v>
      </c>
      <c r="P9" s="167">
        <v>1</v>
      </c>
      <c r="Q9" s="13">
        <v>1</v>
      </c>
      <c r="R9" s="13">
        <v>1</v>
      </c>
      <c r="S9" s="13">
        <v>1</v>
      </c>
      <c r="T9" s="13">
        <v>1</v>
      </c>
      <c r="U9" s="173">
        <v>1</v>
      </c>
      <c r="V9" s="26">
        <v>1</v>
      </c>
    </row>
    <row r="10" spans="1:22" x14ac:dyDescent="0.25">
      <c r="A10" s="24">
        <v>7</v>
      </c>
      <c r="B10" s="4" t="s">
        <v>19</v>
      </c>
      <c r="C10" s="31"/>
      <c r="D10" s="174">
        <f t="shared" si="1"/>
        <v>1</v>
      </c>
      <c r="E10" s="14">
        <f t="shared" si="0"/>
        <v>15</v>
      </c>
      <c r="F10" s="98">
        <f t="shared" si="2"/>
        <v>0</v>
      </c>
      <c r="G10" s="13">
        <v>0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73">
        <v>1</v>
      </c>
      <c r="O10" s="13">
        <v>1</v>
      </c>
      <c r="P10" s="167">
        <v>1</v>
      </c>
      <c r="Q10" s="13">
        <v>1</v>
      </c>
      <c r="R10" s="13">
        <v>1</v>
      </c>
      <c r="S10" s="13">
        <v>1</v>
      </c>
      <c r="T10" s="13">
        <v>1</v>
      </c>
      <c r="U10" s="173">
        <v>1</v>
      </c>
      <c r="V10" s="26">
        <v>1</v>
      </c>
    </row>
    <row r="11" spans="1:22" x14ac:dyDescent="0.25">
      <c r="A11" s="24">
        <v>8</v>
      </c>
      <c r="B11" s="4" t="s">
        <v>206</v>
      </c>
      <c r="C11" s="31"/>
      <c r="D11" s="174">
        <f t="shared" si="1"/>
        <v>1</v>
      </c>
      <c r="E11" s="14">
        <f t="shared" si="0"/>
        <v>15</v>
      </c>
      <c r="F11" s="98">
        <f t="shared" si="2"/>
        <v>0</v>
      </c>
      <c r="G11" s="13">
        <v>0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73">
        <v>1</v>
      </c>
      <c r="O11" s="13">
        <v>1</v>
      </c>
      <c r="P11" s="167">
        <v>1</v>
      </c>
      <c r="Q11" s="13">
        <v>1</v>
      </c>
      <c r="R11" s="13">
        <v>1</v>
      </c>
      <c r="S11" s="13">
        <v>1</v>
      </c>
      <c r="T11" s="13">
        <v>1</v>
      </c>
      <c r="U11" s="173">
        <v>1</v>
      </c>
      <c r="V11" s="26">
        <v>1</v>
      </c>
    </row>
    <row r="12" spans="1:22" x14ac:dyDescent="0.25">
      <c r="A12" s="24">
        <v>9</v>
      </c>
      <c r="B12" s="4" t="s">
        <v>20</v>
      </c>
      <c r="C12" s="31"/>
      <c r="D12" s="174">
        <f t="shared" si="1"/>
        <v>1</v>
      </c>
      <c r="E12" s="14">
        <f t="shared" si="0"/>
        <v>14</v>
      </c>
      <c r="F12" s="98">
        <f t="shared" si="2"/>
        <v>0</v>
      </c>
      <c r="G12" s="13">
        <v>0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73">
        <v>1</v>
      </c>
      <c r="O12" s="13">
        <v>1</v>
      </c>
      <c r="P12" s="167">
        <v>1</v>
      </c>
      <c r="Q12" s="13">
        <v>1</v>
      </c>
      <c r="R12" s="13">
        <v>0</v>
      </c>
      <c r="S12" s="13">
        <v>1</v>
      </c>
      <c r="T12" s="13">
        <v>1</v>
      </c>
      <c r="U12" s="173">
        <v>1</v>
      </c>
      <c r="V12" s="26">
        <v>1</v>
      </c>
    </row>
    <row r="13" spans="1:22" x14ac:dyDescent="0.25">
      <c r="A13" s="24">
        <v>10</v>
      </c>
      <c r="B13" s="4" t="s">
        <v>21</v>
      </c>
      <c r="C13" s="31"/>
      <c r="D13" s="174">
        <f t="shared" si="1"/>
        <v>0</v>
      </c>
      <c r="E13" s="14">
        <f t="shared" si="0"/>
        <v>10</v>
      </c>
      <c r="F13" s="98">
        <f t="shared" si="2"/>
        <v>1</v>
      </c>
      <c r="G13" s="13">
        <v>0</v>
      </c>
      <c r="H13" s="13">
        <v>1</v>
      </c>
      <c r="I13" s="13">
        <v>1</v>
      </c>
      <c r="J13" s="13" t="s">
        <v>263</v>
      </c>
      <c r="K13" s="13">
        <v>1</v>
      </c>
      <c r="L13" s="13">
        <v>1</v>
      </c>
      <c r="M13" s="13">
        <v>0</v>
      </c>
      <c r="N13" s="173">
        <v>1</v>
      </c>
      <c r="O13" s="13">
        <v>1</v>
      </c>
      <c r="P13" s="167">
        <v>1</v>
      </c>
      <c r="Q13" s="13">
        <v>1</v>
      </c>
      <c r="R13" s="13">
        <v>0</v>
      </c>
      <c r="S13" s="13">
        <v>1</v>
      </c>
      <c r="T13" s="13">
        <v>0</v>
      </c>
      <c r="U13" s="173">
        <v>0</v>
      </c>
      <c r="V13" s="26">
        <v>1</v>
      </c>
    </row>
    <row r="14" spans="1:22" x14ac:dyDescent="0.25">
      <c r="A14" s="24">
        <v>11</v>
      </c>
      <c r="B14" s="4" t="s">
        <v>26</v>
      </c>
      <c r="C14" s="31"/>
      <c r="D14" s="174">
        <f t="shared" si="1"/>
        <v>1</v>
      </c>
      <c r="E14" s="14">
        <f t="shared" si="0"/>
        <v>15</v>
      </c>
      <c r="F14" s="98">
        <f t="shared" si="2"/>
        <v>0</v>
      </c>
      <c r="G14" s="13">
        <v>0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73">
        <v>1</v>
      </c>
      <c r="O14" s="13">
        <v>1</v>
      </c>
      <c r="P14" s="167">
        <v>1</v>
      </c>
      <c r="Q14" s="13">
        <v>1</v>
      </c>
      <c r="R14" s="13">
        <v>1</v>
      </c>
      <c r="S14" s="13">
        <v>1</v>
      </c>
      <c r="T14" s="13">
        <v>1</v>
      </c>
      <c r="U14" s="173">
        <v>1</v>
      </c>
      <c r="V14" s="26">
        <v>1</v>
      </c>
    </row>
    <row r="15" spans="1:22" x14ac:dyDescent="0.25">
      <c r="A15" s="24">
        <v>12</v>
      </c>
      <c r="B15" s="4" t="s">
        <v>23</v>
      </c>
      <c r="C15" s="31"/>
      <c r="D15" s="174">
        <f t="shared" si="1"/>
        <v>1</v>
      </c>
      <c r="E15" s="14">
        <f t="shared" si="0"/>
        <v>16</v>
      </c>
      <c r="F15" s="98">
        <f t="shared" si="2"/>
        <v>0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73">
        <v>1</v>
      </c>
      <c r="O15" s="13">
        <v>1</v>
      </c>
      <c r="P15" s="167">
        <v>1</v>
      </c>
      <c r="Q15" s="13">
        <v>1</v>
      </c>
      <c r="R15" s="13">
        <v>1</v>
      </c>
      <c r="S15" s="13">
        <v>1</v>
      </c>
      <c r="T15" s="13">
        <v>1</v>
      </c>
      <c r="U15" s="173">
        <v>1</v>
      </c>
      <c r="V15" s="26">
        <v>1</v>
      </c>
    </row>
    <row r="16" spans="1:22" x14ac:dyDescent="0.25">
      <c r="A16" s="24">
        <v>13</v>
      </c>
      <c r="B16" s="4" t="s">
        <v>27</v>
      </c>
      <c r="C16" s="31"/>
      <c r="D16" s="174">
        <f t="shared" si="1"/>
        <v>1</v>
      </c>
      <c r="E16" s="14">
        <f t="shared" si="0"/>
        <v>16</v>
      </c>
      <c r="F16" s="98">
        <f t="shared" si="2"/>
        <v>0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73">
        <v>1</v>
      </c>
      <c r="O16" s="13">
        <v>1</v>
      </c>
      <c r="P16" s="167">
        <v>1</v>
      </c>
      <c r="Q16" s="13">
        <v>1</v>
      </c>
      <c r="R16" s="13">
        <v>1</v>
      </c>
      <c r="S16" s="13">
        <v>1</v>
      </c>
      <c r="T16" s="13">
        <v>1</v>
      </c>
      <c r="U16" s="173">
        <v>1</v>
      </c>
      <c r="V16" s="26">
        <v>1</v>
      </c>
    </row>
    <row r="17" spans="1:22" x14ac:dyDescent="0.25">
      <c r="A17" s="24">
        <v>14</v>
      </c>
      <c r="B17" s="4" t="s">
        <v>28</v>
      </c>
      <c r="C17" s="31"/>
      <c r="D17" s="174">
        <f t="shared" si="1"/>
        <v>1</v>
      </c>
      <c r="E17" s="14">
        <f t="shared" si="0"/>
        <v>16</v>
      </c>
      <c r="F17" s="98">
        <f t="shared" si="2"/>
        <v>0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73">
        <v>1</v>
      </c>
      <c r="O17" s="13">
        <v>1</v>
      </c>
      <c r="P17" s="167">
        <v>1</v>
      </c>
      <c r="Q17" s="13">
        <v>1</v>
      </c>
      <c r="R17" s="13">
        <v>1</v>
      </c>
      <c r="S17" s="13">
        <v>1</v>
      </c>
      <c r="T17" s="13">
        <v>1</v>
      </c>
      <c r="U17" s="173">
        <v>1</v>
      </c>
      <c r="V17" s="26">
        <v>1</v>
      </c>
    </row>
    <row r="18" spans="1:22" x14ac:dyDescent="0.25">
      <c r="A18" s="24">
        <v>15</v>
      </c>
      <c r="B18" s="4" t="s">
        <v>29</v>
      </c>
      <c r="C18" s="31"/>
      <c r="D18" s="174">
        <f t="shared" si="1"/>
        <v>1</v>
      </c>
      <c r="E18" s="14">
        <f t="shared" si="0"/>
        <v>14</v>
      </c>
      <c r="F18" s="98">
        <f t="shared" si="2"/>
        <v>0</v>
      </c>
      <c r="G18" s="13">
        <v>1</v>
      </c>
      <c r="H18" s="13">
        <v>1</v>
      </c>
      <c r="I18" s="13">
        <v>0</v>
      </c>
      <c r="J18" s="13">
        <v>0</v>
      </c>
      <c r="K18" s="13">
        <v>1</v>
      </c>
      <c r="L18" s="13">
        <v>1</v>
      </c>
      <c r="M18" s="13">
        <v>1</v>
      </c>
      <c r="N18" s="173">
        <v>1</v>
      </c>
      <c r="O18" s="13">
        <v>1</v>
      </c>
      <c r="P18" s="167">
        <v>1</v>
      </c>
      <c r="Q18" s="13">
        <v>1</v>
      </c>
      <c r="R18" s="13">
        <v>1</v>
      </c>
      <c r="S18" s="13">
        <v>1</v>
      </c>
      <c r="T18" s="13">
        <v>1</v>
      </c>
      <c r="U18" s="173">
        <v>1</v>
      </c>
      <c r="V18" s="26">
        <v>1</v>
      </c>
    </row>
    <row r="19" spans="1:22" x14ac:dyDescent="0.25">
      <c r="A19" s="24">
        <v>16</v>
      </c>
      <c r="B19" s="4" t="s">
        <v>24</v>
      </c>
      <c r="C19" s="31"/>
      <c r="D19" s="174">
        <f t="shared" si="1"/>
        <v>1</v>
      </c>
      <c r="E19" s="14">
        <f t="shared" si="0"/>
        <v>16</v>
      </c>
      <c r="F19" s="98">
        <f t="shared" si="2"/>
        <v>0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73">
        <v>1</v>
      </c>
      <c r="O19" s="13">
        <v>1</v>
      </c>
      <c r="P19" s="167">
        <v>1</v>
      </c>
      <c r="Q19" s="13">
        <v>1</v>
      </c>
      <c r="R19" s="13">
        <v>1</v>
      </c>
      <c r="S19" s="13">
        <v>1</v>
      </c>
      <c r="T19" s="13">
        <v>1</v>
      </c>
      <c r="U19" s="173">
        <v>1</v>
      </c>
      <c r="V19" s="26">
        <v>1</v>
      </c>
    </row>
    <row r="20" spans="1:22" x14ac:dyDescent="0.25">
      <c r="A20" s="24">
        <v>17</v>
      </c>
      <c r="B20" s="4" t="s">
        <v>30</v>
      </c>
      <c r="C20" s="31">
        <v>1</v>
      </c>
      <c r="D20" s="174">
        <f t="shared" si="1"/>
        <v>0</v>
      </c>
      <c r="E20" s="14">
        <f t="shared" si="0"/>
        <v>11</v>
      </c>
      <c r="F20" s="98">
        <f t="shared" si="2"/>
        <v>0</v>
      </c>
      <c r="G20" s="13">
        <v>0</v>
      </c>
      <c r="H20" s="13">
        <v>1</v>
      </c>
      <c r="I20" s="13">
        <v>1</v>
      </c>
      <c r="J20" s="13">
        <v>1</v>
      </c>
      <c r="K20" s="13">
        <v>0</v>
      </c>
      <c r="L20" s="13">
        <v>1</v>
      </c>
      <c r="M20" s="13">
        <v>1</v>
      </c>
      <c r="N20" s="173">
        <v>1</v>
      </c>
      <c r="O20" s="13">
        <v>1</v>
      </c>
      <c r="P20" s="167">
        <v>0</v>
      </c>
      <c r="Q20" s="13">
        <v>0</v>
      </c>
      <c r="R20" s="13">
        <v>1</v>
      </c>
      <c r="S20" s="13">
        <v>1</v>
      </c>
      <c r="T20" s="13">
        <v>0</v>
      </c>
      <c r="U20" s="173">
        <v>1</v>
      </c>
      <c r="V20" s="26">
        <v>1</v>
      </c>
    </row>
    <row r="21" spans="1:22" x14ac:dyDescent="0.25">
      <c r="A21" s="24">
        <v>18</v>
      </c>
      <c r="B21" s="4" t="s">
        <v>31</v>
      </c>
      <c r="C21" s="31">
        <v>1</v>
      </c>
      <c r="D21" s="174">
        <f t="shared" si="1"/>
        <v>0</v>
      </c>
      <c r="E21" s="14">
        <f t="shared" si="0"/>
        <v>7</v>
      </c>
      <c r="F21" s="98">
        <f t="shared" si="2"/>
        <v>0</v>
      </c>
      <c r="G21" s="13">
        <v>0</v>
      </c>
      <c r="H21" s="13">
        <v>1</v>
      </c>
      <c r="I21" s="13">
        <v>0</v>
      </c>
      <c r="J21" s="13">
        <v>0</v>
      </c>
      <c r="K21" s="13">
        <v>1</v>
      </c>
      <c r="L21" s="13">
        <v>1</v>
      </c>
      <c r="M21" s="13">
        <v>1</v>
      </c>
      <c r="N21" s="173">
        <v>0</v>
      </c>
      <c r="O21" s="13">
        <v>1</v>
      </c>
      <c r="P21" s="167">
        <v>0</v>
      </c>
      <c r="Q21" s="13">
        <v>0</v>
      </c>
      <c r="R21" s="13">
        <v>0</v>
      </c>
      <c r="S21" s="13">
        <v>1</v>
      </c>
      <c r="T21" s="13">
        <v>0</v>
      </c>
      <c r="U21" s="173">
        <v>0</v>
      </c>
      <c r="V21" s="26">
        <v>1</v>
      </c>
    </row>
    <row r="22" spans="1:22" x14ac:dyDescent="0.25">
      <c r="A22" s="24">
        <v>19</v>
      </c>
      <c r="B22" s="4" t="s">
        <v>22</v>
      </c>
      <c r="C22" s="31">
        <v>1</v>
      </c>
      <c r="D22" s="174">
        <f t="shared" si="1"/>
        <v>1</v>
      </c>
      <c r="E22" s="14">
        <f t="shared" si="0"/>
        <v>12</v>
      </c>
      <c r="F22" s="98">
        <f t="shared" si="2"/>
        <v>0</v>
      </c>
      <c r="G22" s="13">
        <v>0</v>
      </c>
      <c r="H22" s="1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73">
        <v>1</v>
      </c>
      <c r="O22" s="13">
        <v>1</v>
      </c>
      <c r="P22" s="167">
        <v>0</v>
      </c>
      <c r="Q22" s="13">
        <v>0</v>
      </c>
      <c r="R22" s="13">
        <v>1</v>
      </c>
      <c r="S22" s="13">
        <v>1</v>
      </c>
      <c r="T22" s="13">
        <v>0</v>
      </c>
      <c r="U22" s="173">
        <v>1</v>
      </c>
      <c r="V22" s="26">
        <v>1</v>
      </c>
    </row>
    <row r="23" spans="1:22" ht="14.4" thickBot="1" x14ac:dyDescent="0.3">
      <c r="A23" s="32"/>
      <c r="B23" s="7"/>
      <c r="C23" s="33"/>
      <c r="D23" s="33"/>
      <c r="E23" s="39">
        <f t="shared" si="0"/>
        <v>0</v>
      </c>
      <c r="F23" s="102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</row>
    <row r="24" spans="1:22" ht="14.4" thickBot="1" x14ac:dyDescent="0.3">
      <c r="D24" s="1">
        <f>SUM(D2:D23)</f>
        <v>15</v>
      </c>
      <c r="E24" s="176">
        <f>AVERAGE(G24:V24)</f>
        <v>16.5</v>
      </c>
      <c r="F24" s="1">
        <f>SUM(F4:F23)</f>
        <v>3</v>
      </c>
      <c r="G24" s="1">
        <f>SUM(G4:G23)</f>
        <v>9</v>
      </c>
      <c r="H24" s="1">
        <f t="shared" ref="H24:V24" si="3">SUM(H4:H23)</f>
        <v>19</v>
      </c>
      <c r="I24" s="1">
        <f t="shared" si="3"/>
        <v>17</v>
      </c>
      <c r="J24" s="1">
        <f t="shared" si="3"/>
        <v>14</v>
      </c>
      <c r="K24" s="1">
        <f t="shared" si="3"/>
        <v>17</v>
      </c>
      <c r="L24" s="1">
        <f t="shared" si="3"/>
        <v>18</v>
      </c>
      <c r="M24" s="1">
        <f t="shared" si="3"/>
        <v>18</v>
      </c>
      <c r="N24" s="1">
        <f t="shared" si="3"/>
        <v>18</v>
      </c>
      <c r="O24" s="1">
        <f t="shared" si="3"/>
        <v>19</v>
      </c>
      <c r="P24" s="1">
        <f t="shared" si="3"/>
        <v>16</v>
      </c>
      <c r="Q24" s="1">
        <f t="shared" si="3"/>
        <v>16</v>
      </c>
      <c r="R24" s="1">
        <f t="shared" si="3"/>
        <v>14</v>
      </c>
      <c r="S24" s="1">
        <f t="shared" si="3"/>
        <v>19</v>
      </c>
      <c r="T24" s="1">
        <f t="shared" si="3"/>
        <v>15</v>
      </c>
      <c r="U24" s="1">
        <f t="shared" si="3"/>
        <v>16</v>
      </c>
      <c r="V24" s="1">
        <f t="shared" si="3"/>
        <v>19</v>
      </c>
    </row>
    <row r="25" spans="1:22" x14ac:dyDescent="0.25">
      <c r="A25" s="48"/>
      <c r="B25" s="52" t="s">
        <v>123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</row>
    <row r="26" spans="1:22" ht="14.4" thickBot="1" x14ac:dyDescent="0.3">
      <c r="A26" s="50">
        <v>1</v>
      </c>
      <c r="B26" s="51" t="s">
        <v>130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</row>
    <row r="27" spans="1:22" x14ac:dyDescent="0.25"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</row>
    <row r="28" spans="1:22" x14ac:dyDescent="0.25"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</row>
    <row r="29" spans="1:22" x14ac:dyDescent="0.25"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</row>
    <row r="30" spans="1:22" x14ac:dyDescent="0.25"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</row>
    <row r="31" spans="1:22" x14ac:dyDescent="0.25"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</row>
    <row r="32" spans="1:22" x14ac:dyDescent="0.25"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</row>
    <row r="33" spans="7:22" x14ac:dyDescent="0.25"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</row>
    <row r="34" spans="7:22" x14ac:dyDescent="0.25"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</row>
    <row r="35" spans="7:22" x14ac:dyDescent="0.25"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</row>
    <row r="36" spans="7:22" x14ac:dyDescent="0.25"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</row>
    <row r="37" spans="7:22" x14ac:dyDescent="0.25"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</row>
    <row r="38" spans="7:22" x14ac:dyDescent="0.25"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</row>
    <row r="39" spans="7:22" x14ac:dyDescent="0.25"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</row>
    <row r="40" spans="7:22" x14ac:dyDescent="0.25"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</row>
    <row r="41" spans="7:22" x14ac:dyDescent="0.25"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7:22" x14ac:dyDescent="0.25"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</row>
    <row r="43" spans="7:22" x14ac:dyDescent="0.25"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</row>
    <row r="44" spans="7:22" x14ac:dyDescent="0.25"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</row>
    <row r="45" spans="7:22" x14ac:dyDescent="0.25"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</row>
    <row r="46" spans="7:22" x14ac:dyDescent="0.25"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</row>
    <row r="47" spans="7:22" x14ac:dyDescent="0.25"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</row>
    <row r="48" spans="7:22" x14ac:dyDescent="0.25"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</row>
    <row r="49" spans="7:22" x14ac:dyDescent="0.25"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</row>
    <row r="50" spans="7:22" x14ac:dyDescent="0.25"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</row>
    <row r="51" spans="7:22" x14ac:dyDescent="0.25"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7:22" x14ac:dyDescent="0.25"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7:22" x14ac:dyDescent="0.25"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</row>
    <row r="54" spans="7:22" x14ac:dyDescent="0.25"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</row>
    <row r="55" spans="7:22" x14ac:dyDescent="0.25"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</row>
    <row r="56" spans="7:22" x14ac:dyDescent="0.25"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</row>
    <row r="57" spans="7:22" x14ac:dyDescent="0.25"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</row>
    <row r="58" spans="7:22" x14ac:dyDescent="0.25"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</row>
    <row r="59" spans="7:22" x14ac:dyDescent="0.25"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</row>
    <row r="60" spans="7:22" x14ac:dyDescent="0.25"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7:22" x14ac:dyDescent="0.25"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</row>
    <row r="62" spans="7:22" x14ac:dyDescent="0.25"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</row>
    <row r="63" spans="7:22" x14ac:dyDescent="0.25"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</row>
    <row r="64" spans="7:22" x14ac:dyDescent="0.25"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</row>
    <row r="65" spans="7:22" x14ac:dyDescent="0.25"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</row>
    <row r="66" spans="7:22" x14ac:dyDescent="0.25"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</row>
    <row r="67" spans="7:22" x14ac:dyDescent="0.25"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</row>
    <row r="68" spans="7:22" x14ac:dyDescent="0.25"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</row>
  </sheetData>
  <conditionalFormatting sqref="E1">
    <cfRule type="colorScale" priority="119">
      <colorScale>
        <cfvo type="min"/>
        <cfvo type="max"/>
        <color rgb="FFFFEF9C"/>
        <color rgb="FF63BE7B"/>
      </colorScale>
    </cfRule>
  </conditionalFormatting>
  <conditionalFormatting sqref="E1:E2 E25:E1048576">
    <cfRule type="colorScale" priority="120">
      <colorScale>
        <cfvo type="min"/>
        <cfvo type="max"/>
        <color rgb="FFFFEF9C"/>
        <color rgb="FF63BE7B"/>
      </colorScale>
    </cfRule>
  </conditionalFormatting>
  <conditionalFormatting sqref="E4:E23">
    <cfRule type="dataBar" priority="1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{132AC42A-E990-46EF-BA5D-029E571605AA}</x14:id>
        </ext>
      </extLst>
    </cfRule>
  </conditionalFormatting>
  <conditionalFormatting sqref="E22">
    <cfRule type="dataBar" priority="123">
      <dataBar>
        <cfvo type="min"/>
        <cfvo type="max"/>
        <color rgb="FFFFB628"/>
      </dataBar>
    </cfRule>
  </conditionalFormatting>
  <conditionalFormatting sqref="D4:D22">
    <cfRule type="cellIs" dxfId="1" priority="1" operator="notEqual">
      <formula>1</formula>
    </cfRule>
    <cfRule type="cellIs" dxfId="0" priority="2" operator="equal">
      <formula>1</formula>
    </cfRule>
  </conditionalFormatting>
  <dataValidations count="2">
    <dataValidation type="whole" allowBlank="1" showInputMessage="1" showErrorMessage="1" sqref="F2:V2 F4:F22">
      <formula1>0</formula1>
      <formula2>1</formula2>
    </dataValidation>
    <dataValidation type="list" allowBlank="1" showInputMessage="1" showErrorMessage="1" error="0 = niet in het curriculum_x000a_1=in het curriculum_x000a_a = komt in het curruculum" sqref="G4:V22">
      <formula1>"0,1,a"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429496729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2AC42A-E990-46EF-BA5D-029E571605AA}">
            <x14:dataBar border="1" negativeBarColorSameAsPositive="1" negativeBarBorderColorSameAsPositive="0" axisPosition="none">
              <x14:cfvo type="min"/>
              <x14:cfvo type="max"/>
              <x14:borderColor rgb="FFFFB628"/>
              <x14:negativeBorderColor rgb="FFFFB628"/>
            </x14:dataBar>
          </x14:cfRule>
          <xm:sqref>E4:E23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Bedrijfseconomie</vt:lpstr>
      <vt:lpstr>ICT</vt:lpstr>
      <vt:lpstr>Marketing</vt:lpstr>
      <vt:lpstr>Onderzoeksmethoden</vt:lpstr>
      <vt:lpstr>Operationeel en Ketenmanagement</vt:lpstr>
      <vt:lpstr>Organisatiekunde</vt:lpstr>
      <vt:lpstr>Social skills</vt:lpstr>
      <vt:lpstr>Techniek</vt:lpstr>
      <vt:lpstr>Veranderkunde</vt:lpstr>
      <vt:lpstr>'Operationeel en Ketenmanagement'!Afdruktitels</vt:lpstr>
      <vt:lpstr>'Social skills'!Afdruktitels</vt:lpstr>
      <vt:lpstr>Veranderkunde!Afdruktitels</vt:lpstr>
    </vt:vector>
  </TitlesOfParts>
  <Company>Noordelijke Hogeschool Leeuwarden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wilts</dc:creator>
  <cp:lastModifiedBy>W. Hilberts</cp:lastModifiedBy>
  <cp:lastPrinted>2013-12-10T10:55:57Z</cp:lastPrinted>
  <dcterms:created xsi:type="dcterms:W3CDTF">2011-06-09T12:37:42Z</dcterms:created>
  <dcterms:modified xsi:type="dcterms:W3CDTF">2016-06-02T13:59:06Z</dcterms:modified>
</cp:coreProperties>
</file>